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3" activeTab="8"/>
  </bookViews>
  <sheets>
    <sheet name="基公卫-汇总" sheetId="21" r:id="rId1"/>
    <sheet name="附表1原12类+绩效" sheetId="2" r:id="rId2"/>
    <sheet name="附表2疾控" sheetId="8" r:id="rId3"/>
    <sheet name="附表2-1地病" sheetId="5" r:id="rId4"/>
    <sheet name="附表2-2重点疾病" sheetId="7" r:id="rId5"/>
    <sheet name="附表2-3重大疾病防治" sheetId="6" r:id="rId6"/>
    <sheet name="附表3妇幼健康" sheetId="16" r:id="rId7"/>
    <sheet name="附表3-1据实结算23年" sheetId="15" r:id="rId8"/>
    <sheet name="附表3-2妇幼各类筛查" sheetId="17" r:id="rId9"/>
    <sheet name="附表3-3避孕药具" sheetId="18" r:id="rId10"/>
    <sheet name="附表3-4妇幼监测" sheetId="19" r:id="rId11"/>
    <sheet name="附表4食品" sheetId="22" r:id="rId12"/>
    <sheet name="附表5职业病" sheetId="9" r:id="rId13"/>
    <sheet name="附表6医养结合" sheetId="12" r:id="rId14"/>
    <sheet name="附表7优化生育" sheetId="13" r:id="rId15"/>
  </sheets>
  <externalReferences>
    <externalReference r:id="rId16"/>
  </externalReferences>
  <definedNames>
    <definedName name="_xlnm._FilterDatabase" localSheetId="0" hidden="1">'基公卫-汇总'!$A$7:$Z$12</definedName>
    <definedName name="_xlnm._FilterDatabase" localSheetId="5" hidden="1">'附表2-3重大疾病防治'!$A$5:$IS$7</definedName>
    <definedName name="_xlnm._FilterDatabase" localSheetId="12" hidden="1">附表5职业病!$A$7:$AV$9</definedName>
    <definedName name="_xlnm._FilterDatabase" hidden="1">[1]提前下达2021年卫生健康专项资金转移支付分配表!$A$6:$H$128</definedName>
    <definedName name="_xlnm.Print_Area">#REF!</definedName>
    <definedName name="_xlnm.Print_Titles" localSheetId="1">'附表1原12类+绩效'!$4:$5</definedName>
    <definedName name="_xlnm.Print_Titles" localSheetId="3">'附表2-1地病'!$4:$6</definedName>
    <definedName name="_xlnm.Print_Titles" localSheetId="5">'附表2-3重大疾病防治'!$4:$5</definedName>
    <definedName name="_xlnm.Print_Titles" localSheetId="4">'附表2-2重点疾病'!$4:$5</definedName>
    <definedName name="_xlnm.Print_Titles" localSheetId="13">附表6医养结合!$4:$5</definedName>
    <definedName name="_xlnm.Print_Titles" localSheetId="8">'附表3-2妇幼各类筛查'!$3:$5</definedName>
    <definedName name="_xlnm.Print_Titles" localSheetId="6">附表3妇幼健康!$4:$5</definedName>
    <definedName name="_xlnm.Print_Titles" localSheetId="9">'附表3-3避孕药具'!$4:$4</definedName>
    <definedName name="_xlnm.Print_Titles" localSheetId="10">'附表3-4妇幼监测'!$3:$4</definedName>
    <definedName name="_xlnm.Print_Titles" localSheetId="12">附表5职业病!$3:$7</definedName>
    <definedName name="_xlnm.Print_Titles" localSheetId="0">'基公卫-汇总'!$4:$7</definedName>
    <definedName name="_xlnm.Print_Titles" localSheetId="11">附表4食品!$4:$6</definedName>
    <definedName name="_xlnm.Print_Titles" localSheetId="2">附表2疾控!$4:$5</definedName>
    <definedName name="_xlnm.Print_Titles" localSheetId="7">'附表3-1据实结算23年'!$3:$5</definedName>
    <definedName name="_xlnm.Print_Titles" localSheetId="14">附表7优化生育!$4:$5</definedName>
    <definedName name="_xlnm.Print_Area" localSheetId="12">附表5职业病!$A$1:$AV$9</definedName>
    <definedName name="_xlnm._FilterDatabase" localSheetId="7" hidden="1">'附表3-1据实结算23年'!$A$5:$AK$6</definedName>
    <definedName name="_xlnm._FilterDatabase" localSheetId="13" hidden="1">附表6医养结合!$A$6:$R$7</definedName>
    <definedName name="_xlnm.Print_Area" localSheetId="6">附表3妇幼健康!$A$1:$P$9</definedName>
    <definedName name="_xlnm.Print_Area" localSheetId="7">'附表3-1据实结算23年'!$A$1:$AL$8</definedName>
    <definedName name="_xlnm.Print_Area" localSheetId="8">'附表3-2妇幼各类筛查'!$A$1:$Q$8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zzll</author>
  </authors>
  <commentList>
    <comment ref="L5" authorId="0">
      <text>
        <r>
          <rPr>
            <b/>
            <sz val="9"/>
            <rFont val="宋体"/>
            <charset val="134"/>
          </rPr>
          <t>zzll:</t>
        </r>
        <r>
          <rPr>
            <sz val="9"/>
            <rFont val="宋体"/>
            <charset val="134"/>
          </rPr>
          <t xml:space="preserve">
省级经费</t>
        </r>
      </text>
    </comment>
    <comment ref="M5" authorId="0">
      <text>
        <r>
          <rPr>
            <b/>
            <sz val="9"/>
            <rFont val="宋体"/>
            <charset val="134"/>
          </rPr>
          <t>zzll:</t>
        </r>
        <r>
          <rPr>
            <sz val="9"/>
            <rFont val="宋体"/>
            <charset val="134"/>
          </rPr>
          <t xml:space="preserve">
中央经费</t>
        </r>
      </text>
    </comment>
  </commentList>
</comments>
</file>

<file path=xl/sharedStrings.xml><?xml version="1.0" encoding="utf-8"?>
<sst xmlns="http://schemas.openxmlformats.org/spreadsheetml/2006/main" count="460" uniqueCount="323">
  <si>
    <t>附件1</t>
  </si>
  <si>
    <t>2024年基本公共卫生服务补助资金分配表</t>
  </si>
  <si>
    <t>金额单位：万元</t>
  </si>
  <si>
    <t>地区</t>
  </si>
  <si>
    <t>2024年省级应补助</t>
  </si>
  <si>
    <t>绩效奖惩</t>
  </si>
  <si>
    <t>已提前下达</t>
  </si>
  <si>
    <t>本次下达</t>
  </si>
  <si>
    <t>其中</t>
  </si>
  <si>
    <t>合计</t>
  </si>
  <si>
    <t>原12类基本公共卫生</t>
  </si>
  <si>
    <t>疾病预防控制</t>
  </si>
  <si>
    <t>妇幼健康</t>
  </si>
  <si>
    <t>食品安全</t>
  </si>
  <si>
    <t>职业病防治</t>
  </si>
  <si>
    <t>老年健康与医养结合</t>
  </si>
  <si>
    <t>优化生育政策</t>
  </si>
  <si>
    <t>省级经费（荔财社〔2024〕29号/闽财社指〔2023〕82号）</t>
  </si>
  <si>
    <t>中央经费（荔财社〔2024〕25号/闽财社指
〔2023〕112号）</t>
  </si>
  <si>
    <t>中央经费</t>
  </si>
  <si>
    <t>1原十二类中央经费</t>
  </si>
  <si>
    <t>2妇幼健康中央经费</t>
  </si>
  <si>
    <t>3职业病防治中央经费</t>
  </si>
  <si>
    <t>4优化生育中央经费</t>
  </si>
  <si>
    <t>省级经费</t>
  </si>
  <si>
    <t>附表1</t>
  </si>
  <si>
    <t>附表2</t>
  </si>
  <si>
    <t>附表3</t>
  </si>
  <si>
    <t>附表4</t>
  </si>
  <si>
    <t>附表5</t>
  </si>
  <si>
    <t>附表6</t>
  </si>
  <si>
    <t>附表7</t>
  </si>
  <si>
    <t>荔城区合计</t>
  </si>
  <si>
    <t>荔城区卫生健康局</t>
  </si>
  <si>
    <t>荔城区疾控中心</t>
  </si>
  <si>
    <t>荔城区妇幼保健所</t>
  </si>
  <si>
    <t>备注：因绩效因素被扣减补助资金的，市县财政应予以补齐，确保达到省级基础标准。</t>
  </si>
  <si>
    <t>2024年原12大类基本公共卫生服务补助资金分配表</t>
  </si>
  <si>
    <t>2022年末常住人口</t>
  </si>
  <si>
    <t>省级分档比例</t>
  </si>
  <si>
    <t>2024年应补助</t>
  </si>
  <si>
    <t>2022年人均75元部分</t>
  </si>
  <si>
    <t>2023-2024年提标10元部分</t>
  </si>
  <si>
    <t>荔财社〔2024〕29号/闽财社指〔2023〕82号</t>
  </si>
  <si>
    <t>荔财社〔2024〕25号/闽财社指〔2023〕112号</t>
  </si>
  <si>
    <t>荔城区</t>
  </si>
  <si>
    <t>备注：常住人口数来源于福建省统计年鉴。</t>
  </si>
  <si>
    <t>2024年疾病预防控制项目资金分配表</t>
  </si>
  <si>
    <t>补助资金</t>
  </si>
  <si>
    <t>本次
下达</t>
  </si>
  <si>
    <t>地方病防控
（附表2-1）</t>
  </si>
  <si>
    <t>省级重点疾病防控
（附表2-2）</t>
  </si>
  <si>
    <t>省级重大疾病防治
（附表2-3）</t>
  </si>
  <si>
    <t>小计</t>
  </si>
  <si>
    <t>附表2-1</t>
  </si>
  <si>
    <t xml:space="preserve">2024年重点地方病防治项目经费分配表
</t>
  </si>
  <si>
    <t>补助经费</t>
  </si>
  <si>
    <t>工作任务</t>
  </si>
  <si>
    <t>需方补助</t>
  </si>
  <si>
    <t>监测评价</t>
  </si>
  <si>
    <t>社会动员（任务点）</t>
  </si>
  <si>
    <t>能力建设（任务点）</t>
  </si>
  <si>
    <t>健康管理和随访</t>
  </si>
  <si>
    <t>氟骨症药物治疗（人）</t>
  </si>
  <si>
    <t>饮水型氟中毒监测评价（村）</t>
  </si>
  <si>
    <t>碘缺乏病监测评价（县）</t>
  </si>
  <si>
    <t>质量控制与技术指导（县）</t>
  </si>
  <si>
    <t>氟骨症（万人）</t>
  </si>
  <si>
    <t>克汀病（万人）</t>
  </si>
  <si>
    <t>二度及以上甲状腺肿大（万人）</t>
  </si>
  <si>
    <t>附表2-2</t>
  </si>
  <si>
    <t>2024年重点疾病防控经费分配表</t>
  </si>
  <si>
    <t>疟疾</t>
  </si>
  <si>
    <t>丝虫病</t>
  </si>
  <si>
    <t>血吸虫</t>
  </si>
  <si>
    <t>土源性线虫等寄生虫病</t>
  </si>
  <si>
    <t>霍乱</t>
  </si>
  <si>
    <t>菌痢</t>
  </si>
  <si>
    <t>军团病</t>
  </si>
  <si>
    <t>伤寒副伤寒</t>
  </si>
  <si>
    <t>其他感染性腹泻</t>
  </si>
  <si>
    <t>鼠疫</t>
  </si>
  <si>
    <t>发热伴血小板减少综合征</t>
  </si>
  <si>
    <t>出血热</t>
  </si>
  <si>
    <t>钩体病</t>
  </si>
  <si>
    <t>布鲁氏菌病</t>
  </si>
  <si>
    <t>狂犬病</t>
  </si>
  <si>
    <t>登革热</t>
  </si>
  <si>
    <t>病毒性腹泻</t>
  </si>
  <si>
    <t>手足口病</t>
  </si>
  <si>
    <t>新冠</t>
  </si>
  <si>
    <t>禽流感</t>
  </si>
  <si>
    <t>乙脑</t>
  </si>
  <si>
    <t>麻风病</t>
  </si>
  <si>
    <t>碘营养监测</t>
  </si>
  <si>
    <t>碘缺乏病监测</t>
  </si>
  <si>
    <t>新标准碘盐观察</t>
  </si>
  <si>
    <t>饮水型地方性氟中毒</t>
  </si>
  <si>
    <t>伊蚊等病媒生物监测</t>
  </si>
  <si>
    <t>消毒质量监测</t>
  </si>
  <si>
    <t>结核病</t>
  </si>
  <si>
    <t>附表2-3</t>
  </si>
  <si>
    <t>2024年重大疾病防治项目资金分配表</t>
  </si>
  <si>
    <t>免疫规划</t>
  </si>
  <si>
    <t>艾滋病性病防治</t>
  </si>
  <si>
    <t>结核病防治</t>
  </si>
  <si>
    <t>慢性病和精神疾病防治</t>
  </si>
  <si>
    <t>寄生虫病防治</t>
  </si>
  <si>
    <t>突发重点传染病疫情处置</t>
  </si>
  <si>
    <t>爱国卫生</t>
  </si>
  <si>
    <t>麻风防治</t>
  </si>
  <si>
    <t>传染病防控能力提升</t>
  </si>
  <si>
    <t>2024年妇幼健康经费分配表</t>
  </si>
  <si>
    <t>据实结算2023年度经费</t>
  </si>
  <si>
    <t>2024年度补助资金预下达</t>
  </si>
  <si>
    <t>24年应补助</t>
  </si>
  <si>
    <t>各类妇幼公卫筛查补助
（附表3-1）</t>
  </si>
  <si>
    <t>2023年预拨
（荔财社〔2023〕82号/莆财社〔2023〕106号/闽财社指〔2023〕34号）</t>
  </si>
  <si>
    <t>本次结算</t>
  </si>
  <si>
    <t>各类妇幼公卫筛查
（附表3-2）</t>
  </si>
  <si>
    <t>避孕药具
（附表3-3）</t>
  </si>
  <si>
    <t>增补叶酸</t>
  </si>
  <si>
    <t>妇幼健康监测
（附表3-4）</t>
  </si>
  <si>
    <t>妇幼能力提升</t>
  </si>
  <si>
    <t>荔财社〔2024〕25号/闽财社指
〔2023〕112号</t>
  </si>
  <si>
    <t>备注：2023年预拨金额有误（荔财社〔2023〕82号/莆财社〔2023〕106号/闽财社指〔2023〕34号与闽财社指〔2024〕25号不符），待市级再分配后进行调整。</t>
  </si>
  <si>
    <t>附表3-1</t>
  </si>
  <si>
    <t>2023年妇幼公共卫生项目补助资金结算表</t>
  </si>
  <si>
    <t>先天性心脏病筛查</t>
  </si>
  <si>
    <t>新生儿遗传代谢性疾病筛查</t>
  </si>
  <si>
    <t>孕前优生健康检查</t>
  </si>
  <si>
    <t>妇女"两癌"筛查</t>
  </si>
  <si>
    <t>产前筛查诊断</t>
  </si>
  <si>
    <t>地中海贫血筛查诊断</t>
  </si>
  <si>
    <t>基本避孕服务</t>
  </si>
  <si>
    <t>2023年度应补助（万元）</t>
  </si>
  <si>
    <t>筛查机构</t>
  </si>
  <si>
    <t>省级应补助
（万元）</t>
  </si>
  <si>
    <t>新筛中心</t>
  </si>
  <si>
    <t>实际检查人数</t>
  </si>
  <si>
    <t>检查人数</t>
  </si>
  <si>
    <t>血清学筛查</t>
  </si>
  <si>
    <t>介入性诊断</t>
  </si>
  <si>
    <t>质量控制</t>
  </si>
  <si>
    <t>地贫筛查</t>
  </si>
  <si>
    <t>基因检测</t>
  </si>
  <si>
    <t>产前诊断</t>
  </si>
  <si>
    <t>男扎</t>
  </si>
  <si>
    <t>女扎</t>
  </si>
  <si>
    <t>放环</t>
  </si>
  <si>
    <t>取环</t>
  </si>
  <si>
    <t>皮埋</t>
  </si>
  <si>
    <t>取皮埋</t>
  </si>
  <si>
    <t>人流</t>
  </si>
  <si>
    <t>药流</t>
  </si>
  <si>
    <t>男吻合</t>
  </si>
  <si>
    <t>女吻合</t>
  </si>
  <si>
    <t>筛查人数（15元/人次）</t>
  </si>
  <si>
    <t>筛查人数（25元/人次）</t>
  </si>
  <si>
    <t>检测人数</t>
  </si>
  <si>
    <t>男性</t>
  </si>
  <si>
    <t>女性</t>
  </si>
  <si>
    <t>宫颈癌</t>
  </si>
  <si>
    <t>乳腺癌</t>
  </si>
  <si>
    <t>完成人数</t>
  </si>
  <si>
    <t>血样采集补助</t>
  </si>
  <si>
    <t>检测补助</t>
  </si>
  <si>
    <t>补助</t>
  </si>
  <si>
    <t>筛查对数</t>
  </si>
  <si>
    <t>检测对数</t>
  </si>
  <si>
    <t>检测数</t>
  </si>
  <si>
    <t>（940元/人）</t>
  </si>
  <si>
    <t>（240元/人）</t>
  </si>
  <si>
    <t>（250元/人）</t>
  </si>
  <si>
    <t>（420元/人）</t>
  </si>
  <si>
    <t>（230元/人）</t>
  </si>
  <si>
    <t>（410元/人）</t>
  </si>
  <si>
    <t>（440元/人）</t>
  </si>
  <si>
    <t>(按实结算，封顶2600元/人)</t>
  </si>
  <si>
    <t>(按实结算，封顶4170元/人)</t>
  </si>
  <si>
    <t>附表3-2</t>
  </si>
  <si>
    <t>2024年妇幼公共卫生项目资金预下达表</t>
  </si>
  <si>
    <t>先天性心脏病免费筛查项目</t>
  </si>
  <si>
    <t>新生儿遗传代谢性疾病</t>
  </si>
  <si>
    <t>免费孕前优生健康检查</t>
  </si>
  <si>
    <t>地中海贫血</t>
  </si>
  <si>
    <t>预下达2024年度补助（万元）</t>
  </si>
  <si>
    <t>预下达省级补助（万元）</t>
  </si>
  <si>
    <t>预估检查</t>
  </si>
  <si>
    <t>预估检查人数</t>
  </si>
  <si>
    <t>预估目标人群数</t>
  </si>
  <si>
    <t>地贫筛查预估对数</t>
  </si>
  <si>
    <t>预估筛查人数</t>
  </si>
  <si>
    <t>预估检测人数</t>
  </si>
  <si>
    <t>对数</t>
  </si>
  <si>
    <t>附表3-3</t>
  </si>
  <si>
    <t>2024年基本避孕药具项目经费分配表</t>
  </si>
  <si>
    <t>购药计划</t>
  </si>
  <si>
    <t>业务经费</t>
  </si>
  <si>
    <t>附表3-4</t>
  </si>
  <si>
    <t>2024年省级妇幼健康监测经费分配表</t>
  </si>
  <si>
    <t>项目单位</t>
  </si>
  <si>
    <t>补助资金（万元）</t>
  </si>
  <si>
    <t>孕产妇死亡监测</t>
  </si>
  <si>
    <t>5岁以下儿童死亡监测</t>
  </si>
  <si>
    <t>出生缺陷医院监测</t>
  </si>
  <si>
    <t>出生缺陷人群监测</t>
  </si>
  <si>
    <t>备注：国家妇幼卫生监测2022年起调整至重大传染病防控-重点传染病和健康危害因素监测中。</t>
  </si>
  <si>
    <t>2024年食品安全补助资金分配表</t>
  </si>
  <si>
    <t>已提前下达
（荔财社〔2024〕29号/闽财社指〔2023〕82号）</t>
  </si>
  <si>
    <t>食品安全风险监测</t>
  </si>
  <si>
    <t>食物消费量调查（县）</t>
  </si>
  <si>
    <t>营养健康知识知晓率调查（县）</t>
  </si>
  <si>
    <t>食源性疾病主动监测
及专项监测</t>
  </si>
  <si>
    <t>食品放射性监测</t>
  </si>
  <si>
    <t>食品标准宣贯、营养计划（市）</t>
  </si>
  <si>
    <t>监测点</t>
  </si>
  <si>
    <t>样品检测数量</t>
  </si>
  <si>
    <t>菌类消费状况调查</t>
  </si>
  <si>
    <t>食药物质、预制菜消费状况调查</t>
  </si>
  <si>
    <t>主动监测医院</t>
  </si>
  <si>
    <t>李斯特氏菌感染病例专项监测</t>
  </si>
  <si>
    <t>空肠弯曲菌感染病例专项监测</t>
  </si>
  <si>
    <t>荔城区疾病预防控制中心</t>
  </si>
  <si>
    <t>2024年职业病防治经费分配表</t>
  </si>
  <si>
    <t>补助资金
（万元）</t>
  </si>
  <si>
    <t xml:space="preserve">荔财社〔2024〕25号/闽财社指
〔2023〕112号已提前下达
（万元）
</t>
  </si>
  <si>
    <t>本次下达（万元）</t>
  </si>
  <si>
    <t>重点职业病监测</t>
  </si>
  <si>
    <t>职业性放射性疾病监测</t>
  </si>
  <si>
    <t>职业病危害因素监测</t>
  </si>
  <si>
    <t>职业性放射性危害监测</t>
  </si>
  <si>
    <t>技术服务质量控制</t>
  </si>
  <si>
    <t>职业病防治综合管理</t>
  </si>
  <si>
    <t>职业健康指标监测</t>
  </si>
  <si>
    <t>职业性尘肺病</t>
  </si>
  <si>
    <t>重点人群职业健康素养监测与干预</t>
  </si>
  <si>
    <t>监测医院</t>
  </si>
  <si>
    <t>双剂量计监测</t>
  </si>
  <si>
    <t>眼晶状体剂量监测</t>
  </si>
  <si>
    <t>核医学人员放射防护调查与内照射监测</t>
  </si>
  <si>
    <t>放射工作人员与事故照射过量受照人员随访</t>
  </si>
  <si>
    <t>地下非铀矿山氡暴露健康效应调查</t>
  </si>
  <si>
    <t>采样及实验室检测企业数</t>
  </si>
  <si>
    <t>数据复核企业数</t>
  </si>
  <si>
    <t>数据网络直报企业数</t>
  </si>
  <si>
    <t>医疗卫生机构医用辐射监测</t>
  </si>
  <si>
    <t>非医疗机构放射性危害因素监测</t>
  </si>
  <si>
    <t>职业卫生技术服务质量监测数</t>
  </si>
  <si>
    <t>职业卫生检测能力盲样比对机构数</t>
  </si>
  <si>
    <t>放射卫生技术服务质量监测数</t>
  </si>
  <si>
    <t>放射卫生检测能力盲样比对机构数</t>
  </si>
  <si>
    <t>化学品健康危害监测能力验证和风险评估数</t>
  </si>
  <si>
    <t>职业健康培训、考核、竞赛等</t>
  </si>
  <si>
    <t>职业病危害专项治理家数</t>
  </si>
  <si>
    <t>设备更新，技术服务检测、评价、风险评估、技术指导等</t>
  </si>
  <si>
    <t>健康企业指导及评选家数</t>
  </si>
  <si>
    <t>技术服务报告质量监测家数</t>
  </si>
  <si>
    <t>信息系统安全等级保护项目机构数</t>
  </si>
  <si>
    <t>职业健康检查常规监测</t>
  </si>
  <si>
    <t>重点职业病主动监测与尘肺病筛查</t>
  </si>
  <si>
    <t>职业病报告与患者死亡调查</t>
  </si>
  <si>
    <t>职业健康检查机构与职业病诊断机构质量控制</t>
  </si>
  <si>
    <t>患者随访调查与质量控制</t>
  </si>
  <si>
    <t>患者康复管理</t>
  </si>
  <si>
    <t>三级医院</t>
  </si>
  <si>
    <t>二级及以下医院</t>
  </si>
  <si>
    <t>放射诊疗机构调查任务数</t>
  </si>
  <si>
    <t>放射诊疗设备放射防护监测家数</t>
  </si>
  <si>
    <t>放射诊疗场所放射防护监测家数</t>
  </si>
  <si>
    <t>放射治疗设备输出剂量核查家数</t>
  </si>
  <si>
    <t>放射诊断患者的剂量调查家数</t>
  </si>
  <si>
    <t>核电站/核设施监测数</t>
  </si>
  <si>
    <t>γ辐照装置监测数</t>
  </si>
  <si>
    <t>加速器监测数</t>
  </si>
  <si>
    <t>行包检测仪监测数</t>
  </si>
  <si>
    <t>矿山监测数</t>
  </si>
  <si>
    <t>工业探伤监测数</t>
  </si>
  <si>
    <t>核仪表监测数</t>
  </si>
  <si>
    <t>密封源测井监测数</t>
  </si>
  <si>
    <t>非密封工作场所监测数</t>
  </si>
  <si>
    <t>采集个案数</t>
  </si>
  <si>
    <t>筛查医院</t>
  </si>
  <si>
    <t>主动监测县区</t>
  </si>
  <si>
    <t>职业病报告分析</t>
  </si>
  <si>
    <t>职业健康检查机构</t>
  </si>
  <si>
    <t>职业病诊断机构</t>
  </si>
  <si>
    <t>累计报告存活患者数</t>
  </si>
  <si>
    <t>尘肺病康复站</t>
  </si>
  <si>
    <t>职业健康素养监测人数</t>
  </si>
  <si>
    <t>监测人次数</t>
  </si>
  <si>
    <t>调查人次数</t>
  </si>
  <si>
    <t>医学随访人数</t>
  </si>
  <si>
    <t>监测人数</t>
  </si>
  <si>
    <t>按实际采集到的职业健康指标个案数</t>
  </si>
  <si>
    <t>按实际诊断个案</t>
  </si>
  <si>
    <t>开展辖区内监测医院双剂量计监测</t>
  </si>
  <si>
    <t>按项目方案分工开展工作</t>
  </si>
  <si>
    <t>2024年医养结合和老年健康项目经费分配表</t>
  </si>
  <si>
    <t>单位</t>
  </si>
  <si>
    <t>已提前下达（荔财社〔2024〕29号/闽财社指〔2023〕82号）</t>
  </si>
  <si>
    <t>失能老年人健康评估与服务</t>
  </si>
  <si>
    <t>65岁及以上老年人医养结合服务</t>
  </si>
  <si>
    <t>公立医疗机构医养结合</t>
  </si>
  <si>
    <t>老年痴呆防治促进行动</t>
  </si>
  <si>
    <t>省级安宁疗护基地</t>
  </si>
  <si>
    <t>全国第三批安宁疗护试点</t>
  </si>
  <si>
    <t>老年心理关爱行动</t>
  </si>
  <si>
    <t>老年营养改善行动</t>
  </si>
  <si>
    <t>老年健康宣传周省级活动</t>
  </si>
  <si>
    <t>敬老月省级活动</t>
  </si>
  <si>
    <t>银龄行动</t>
  </si>
  <si>
    <t>家庭病床（个）</t>
  </si>
  <si>
    <t>光明行白内障筛查行动（个）</t>
  </si>
  <si>
    <t>长寿促进试点</t>
  </si>
  <si>
    <t>荔城区卫健局</t>
  </si>
  <si>
    <t>附表10</t>
  </si>
  <si>
    <t>2024年福建省优化生育政策项目经费分配表</t>
  </si>
  <si>
    <t>高校优化生育政策宣传</t>
  </si>
  <si>
    <t>优化生育政策社会宣传倡导活动</t>
  </si>
  <si>
    <t>计生特殊家庭扶助关怀</t>
  </si>
  <si>
    <t>人数</t>
  </si>
  <si>
    <t>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</si>
</sst>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;[Red]0.0"/>
  </numFmts>
  <fonts count="6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8"/>
      <name val="宋体"/>
      <charset val="134"/>
    </font>
    <font>
      <sz val="12"/>
      <color theme="1"/>
      <name val="仿宋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4"/>
      <color indexed="8"/>
      <name val="黑体"/>
      <charset val="134"/>
    </font>
    <font>
      <sz val="12"/>
      <name val="仿宋_GB2312"/>
      <charset val="134"/>
    </font>
    <font>
      <sz val="11"/>
      <color theme="1"/>
      <name val="Times New Roman"/>
      <charset val="0"/>
    </font>
    <font>
      <sz val="10"/>
      <color theme="1"/>
      <name val="Times New Roman"/>
      <charset val="0"/>
    </font>
    <font>
      <b/>
      <sz val="12"/>
      <name val="楷体"/>
      <charset val="134"/>
    </font>
    <font>
      <sz val="12"/>
      <color rgb="FF000000"/>
      <name val="仿宋"/>
      <charset val="134"/>
    </font>
    <font>
      <sz val="12"/>
      <color theme="1"/>
      <name val="Times New Roman"/>
      <charset val="0"/>
    </font>
    <font>
      <sz val="14"/>
      <color theme="1"/>
      <name val="Times New Roman"/>
      <charset val="0"/>
    </font>
    <font>
      <b/>
      <sz val="12"/>
      <color theme="1"/>
      <name val="仿宋_GB2312"/>
      <charset val="134"/>
    </font>
    <font>
      <b/>
      <sz val="12"/>
      <name val="仿宋"/>
      <charset val="134"/>
    </font>
    <font>
      <sz val="22"/>
      <color theme="1"/>
      <name val="方正小标宋简体"/>
      <charset val="134"/>
    </font>
    <font>
      <sz val="11"/>
      <color indexed="8"/>
      <name val="宋体"/>
      <charset val="134"/>
    </font>
    <font>
      <sz val="14"/>
      <color theme="1"/>
      <name val="仿宋"/>
      <charset val="134"/>
    </font>
    <font>
      <b/>
      <sz val="12"/>
      <name val="黑体"/>
      <charset val="134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indexed="8"/>
      <name val="方正小标宋简体"/>
      <charset val="134"/>
    </font>
    <font>
      <sz val="12"/>
      <color rgb="FFFF0000"/>
      <name val="仿宋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indexed="8"/>
      <name val="仿宋_GB2312"/>
      <charset val="134"/>
    </font>
    <font>
      <sz val="14"/>
      <color indexed="8"/>
      <name val="仿宋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name val="Times New Roman"/>
      <charset val="0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sz val="12"/>
      <color rgb="FFFF0000"/>
      <name val="Times New Roman"/>
      <charset val="0"/>
    </font>
    <font>
      <sz val="14"/>
      <name val="仿宋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b/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134"/>
    </font>
    <font>
      <sz val="11"/>
      <color indexed="8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5" borderId="22" applyNumberFormat="0" applyAlignment="0" applyProtection="0">
      <alignment vertical="center"/>
    </xf>
    <xf numFmtId="0" fontId="56" fillId="6" borderId="23" applyNumberFormat="0" applyAlignment="0" applyProtection="0">
      <alignment vertical="center"/>
    </xf>
    <xf numFmtId="0" fontId="57" fillId="6" borderId="22" applyNumberFormat="0" applyAlignment="0" applyProtection="0">
      <alignment vertical="center"/>
    </xf>
    <xf numFmtId="0" fontId="58" fillId="7" borderId="24" applyNumberFormat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65" fillId="0" borderId="0"/>
    <xf numFmtId="0" fontId="66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0" fillId="0" borderId="0"/>
    <xf numFmtId="0" fontId="65" fillId="0" borderId="0"/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/>
    <xf numFmtId="0" fontId="1" fillId="0" borderId="0">
      <alignment vertical="center"/>
    </xf>
  </cellStyleXfs>
  <cellXfs count="29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1" applyNumberFormat="1" applyFont="1" applyFill="1" applyAlignment="1">
      <alignment horizontal="right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0" fillId="0" borderId="0" xfId="1" applyNumberFormat="1" applyFont="1" applyFill="1" applyBorder="1" applyAlignment="1">
      <alignment horizontal="center" vertical="center" wrapText="1"/>
    </xf>
    <xf numFmtId="0" fontId="6" fillId="0" borderId="0" xfId="65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1" applyNumberFormat="1" applyFont="1" applyFill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1" applyNumberFormat="1" applyFont="1" applyFill="1" applyAlignment="1">
      <alignment horizontal="righ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7" fillId="0" borderId="0" xfId="65" applyFont="1" applyFill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7" fillId="0" borderId="0" xfId="65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3" xfId="65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NumberFormat="1" applyFont="1" applyFill="1" applyAlignment="1" applyProtection="1">
      <alignment horizontal="right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5" fillId="0" borderId="0" xfId="61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6" fillId="0" borderId="0" xfId="6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7" xfId="54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54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54" applyNumberFormat="1" applyFont="1" applyFill="1" applyBorder="1" applyAlignment="1">
      <alignment horizontal="center" vertical="center" wrapText="1"/>
    </xf>
    <xf numFmtId="0" fontId="3" fillId="0" borderId="3" xfId="61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9" fillId="0" borderId="0" xfId="54" applyNumberFormat="1" applyFont="1" applyFill="1" applyBorder="1" applyAlignment="1">
      <alignment horizontal="center" vertical="center"/>
    </xf>
    <xf numFmtId="0" fontId="19" fillId="0" borderId="0" xfId="54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3" fillId="0" borderId="3" xfId="58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4" fillId="0" borderId="3" xfId="54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0" fontId="3" fillId="0" borderId="3" xfId="59" applyNumberFormat="1" applyFont="1" applyFill="1" applyBorder="1" applyAlignment="1">
      <alignment horizontal="center" vertical="center" wrapText="1"/>
    </xf>
    <xf numFmtId="0" fontId="3" fillId="0" borderId="3" xfId="57" applyNumberFormat="1" applyFont="1" applyFill="1" applyBorder="1" applyAlignment="1">
      <alignment horizontal="center" vertical="center" wrapText="1"/>
    </xf>
    <xf numFmtId="0" fontId="4" fillId="0" borderId="3" xfId="58" applyNumberFormat="1" applyFont="1" applyFill="1" applyBorder="1" applyAlignment="1">
      <alignment horizontal="center" vertical="center"/>
    </xf>
    <xf numFmtId="0" fontId="4" fillId="0" borderId="3" xfId="59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57" applyNumberFormat="1" applyFont="1" applyFill="1" applyBorder="1" applyAlignment="1">
      <alignment horizontal="center" vertical="center"/>
    </xf>
    <xf numFmtId="0" fontId="4" fillId="0" borderId="3" xfId="59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60" applyFont="1" applyFill="1" applyBorder="1" applyAlignment="1">
      <alignment horizontal="left" vertical="center"/>
    </xf>
    <xf numFmtId="0" fontId="10" fillId="0" borderId="0" xfId="60" applyFont="1" applyFill="1" applyBorder="1" applyAlignment="1">
      <alignment horizontal="left" vertical="center" wrapText="1"/>
    </xf>
    <xf numFmtId="0" fontId="0" fillId="0" borderId="0" xfId="60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center" wrapText="1"/>
    </xf>
    <xf numFmtId="0" fontId="10" fillId="0" borderId="3" xfId="60" applyFont="1" applyFill="1" applyBorder="1" applyAlignment="1" applyProtection="1">
      <alignment horizontal="center" vertical="center" wrapText="1"/>
    </xf>
    <xf numFmtId="0" fontId="10" fillId="0" borderId="3" xfId="60" applyFont="1" applyFill="1" applyBorder="1" applyAlignment="1" applyProtection="1">
      <alignment horizontal="center" vertical="center"/>
    </xf>
    <xf numFmtId="0" fontId="11" fillId="0" borderId="3" xfId="60" applyFont="1" applyFill="1" applyBorder="1" applyAlignment="1" applyProtection="1">
      <alignment horizontal="center" vertical="center" wrapText="1"/>
    </xf>
    <xf numFmtId="0" fontId="11" fillId="0" borderId="3" xfId="6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23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1" fillId="0" borderId="3" xfId="55" applyFont="1" applyFill="1" applyBorder="1" applyAlignment="1">
      <alignment horizontal="center" vertical="center" wrapText="1"/>
    </xf>
    <xf numFmtId="178" fontId="11" fillId="0" borderId="3" xfId="55" applyNumberFormat="1" applyFont="1" applyFill="1" applyBorder="1" applyAlignment="1">
      <alignment horizontal="center" vertical="center" wrapText="1"/>
    </xf>
    <xf numFmtId="0" fontId="11" fillId="0" borderId="3" xfId="55" applyFont="1" applyFill="1" applyBorder="1" applyAlignment="1">
      <alignment horizontal="center" vertical="center"/>
    </xf>
    <xf numFmtId="0" fontId="11" fillId="0" borderId="2" xfId="50" applyNumberFormat="1" applyFont="1" applyFill="1" applyBorder="1" applyAlignment="1">
      <alignment horizontal="center" vertical="center" wrapText="1"/>
    </xf>
    <xf numFmtId="0" fontId="11" fillId="0" borderId="8" xfId="5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27" fillId="0" borderId="0" xfId="0" applyNumberFormat="1" applyFont="1" applyFill="1" applyAlignment="1"/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/>
    <xf numFmtId="0" fontId="1" fillId="0" borderId="0" xfId="0" applyNumberFormat="1" applyFont="1" applyFill="1" applyAlignment="1"/>
    <xf numFmtId="0" fontId="29" fillId="0" borderId="0" xfId="0" applyNumberFormat="1" applyFont="1" applyFill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30" fillId="2" borderId="3" xfId="0" applyNumberFormat="1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33" fillId="0" borderId="0" xfId="0" applyNumberFormat="1" applyFont="1" applyFill="1" applyAlignment="1">
      <alignment horizontal="center" vertical="center"/>
    </xf>
    <xf numFmtId="0" fontId="34" fillId="0" borderId="0" xfId="0" applyNumberFormat="1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0" fillId="0" borderId="0" xfId="0" applyNumberFormat="1" applyFont="1" applyFill="1">
      <alignment vertical="center"/>
    </xf>
    <xf numFmtId="0" fontId="11" fillId="0" borderId="0" xfId="0" applyNumberFormat="1" applyFont="1" applyFill="1">
      <alignment vertical="center"/>
    </xf>
    <xf numFmtId="0" fontId="3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28" fillId="0" borderId="0" xfId="0" applyFont="1" applyFill="1" applyBorder="1" applyAlignment="1"/>
    <xf numFmtId="0" fontId="23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3" xfId="6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8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8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1" fillId="0" borderId="3" xfId="65" applyNumberFormat="1" applyFont="1" applyFill="1" applyBorder="1" applyAlignment="1">
      <alignment horizontal="center" vertical="center" wrapText="1"/>
    </xf>
    <xf numFmtId="9" fontId="0" fillId="0" borderId="0" xfId="0" applyNumberFormat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65" applyNumberFormat="1" applyFont="1" applyFill="1" applyAlignment="1">
      <alignment horizontal="center" vertical="center"/>
    </xf>
    <xf numFmtId="9" fontId="7" fillId="0" borderId="0" xfId="65" applyNumberFormat="1" applyFont="1" applyFill="1" applyAlignment="1">
      <alignment horizontal="center" vertical="center"/>
    </xf>
    <xf numFmtId="0" fontId="31" fillId="0" borderId="0" xfId="0" applyFont="1" applyFill="1">
      <alignment vertical="center"/>
    </xf>
    <xf numFmtId="0" fontId="31" fillId="0" borderId="0" xfId="0" applyFont="1" applyFill="1" applyAlignment="1">
      <alignment horizontal="left" vertical="center"/>
    </xf>
    <xf numFmtId="0" fontId="10" fillId="0" borderId="2" xfId="65" applyNumberFormat="1" applyFont="1" applyFill="1" applyBorder="1" applyAlignment="1">
      <alignment horizontal="center" vertical="center" wrapText="1"/>
    </xf>
    <xf numFmtId="9" fontId="10" fillId="0" borderId="11" xfId="65" applyNumberFormat="1" applyFont="1" applyFill="1" applyBorder="1" applyAlignment="1">
      <alignment horizontal="center" vertical="center" wrapText="1"/>
    </xf>
    <xf numFmtId="9" fontId="10" fillId="0" borderId="15" xfId="65" applyNumberFormat="1" applyFont="1" applyFill="1" applyBorder="1" applyAlignment="1">
      <alignment horizontal="center" vertical="center" wrapText="1"/>
    </xf>
    <xf numFmtId="0" fontId="10" fillId="0" borderId="3" xfId="65" applyNumberFormat="1" applyFont="1" applyFill="1" applyBorder="1" applyAlignment="1">
      <alignment horizontal="center" vertical="center" wrapText="1"/>
    </xf>
    <xf numFmtId="0" fontId="10" fillId="0" borderId="8" xfId="65" applyNumberFormat="1" applyFont="1" applyFill="1" applyBorder="1" applyAlignment="1">
      <alignment horizontal="center" vertical="center" wrapText="1"/>
    </xf>
    <xf numFmtId="9" fontId="11" fillId="0" borderId="3" xfId="65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12" fillId="0" borderId="0" xfId="0" applyNumberFormat="1" applyFo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9" fontId="12" fillId="0" borderId="0" xfId="0" applyNumberFormat="1" applyFont="1" applyAlignment="1">
      <alignment horizontal="left" vertical="center" wrapText="1"/>
    </xf>
    <xf numFmtId="0" fontId="7" fillId="3" borderId="0" xfId="65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4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45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56" applyNumberFormat="1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 wrapText="1"/>
    </xf>
    <xf numFmtId="0" fontId="11" fillId="0" borderId="2" xfId="65" applyNumberFormat="1" applyFont="1" applyFill="1" applyBorder="1" applyAlignment="1">
      <alignment horizontal="center" vertical="center" wrapText="1"/>
    </xf>
    <xf numFmtId="0" fontId="11" fillId="0" borderId="8" xfId="65" applyNumberFormat="1" applyFont="1" applyFill="1" applyBorder="1" applyAlignment="1">
      <alignment horizontal="center" vertical="center" wrapText="1"/>
    </xf>
    <xf numFmtId="0" fontId="31" fillId="0" borderId="0" xfId="0" applyNumberFormat="1" applyFont="1" applyAlignment="1">
      <alignment horizontal="center" vertical="center"/>
    </xf>
    <xf numFmtId="177" fontId="10" fillId="0" borderId="3" xfId="0" applyNumberFormat="1" applyFont="1" applyFill="1" applyBorder="1" applyAlignment="1" applyProtection="1">
      <alignment horizontal="center" vertical="center" wrapText="1"/>
    </xf>
    <xf numFmtId="177" fontId="11" fillId="0" borderId="3" xfId="0" applyNumberFormat="1" applyFont="1" applyFill="1" applyBorder="1" applyAlignment="1" applyProtection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10" fillId="3" borderId="3" xfId="56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计生技术服务经费分配" xfId="49"/>
    <cellStyle name="常规_2014年孕检省级决算表-0705" xfId="50"/>
    <cellStyle name="常规_附件2 2011年卫生专项经费下达表" xfId="51"/>
    <cellStyle name="常规_Sheet1" xfId="52"/>
    <cellStyle name="常规 10 10" xfId="53"/>
    <cellStyle name="常规 13" xfId="54"/>
    <cellStyle name="常规_2015地贫项目经费0729" xfId="55"/>
    <cellStyle name="常规_11、设区市国民经济与社会发展主要指标" xfId="56"/>
    <cellStyle name="常规 13 4" xfId="57"/>
    <cellStyle name="常规 13 2 3" xfId="58"/>
    <cellStyle name="常规 13_2013naiyao中央转移支付2013年结核预算 2" xfId="59"/>
    <cellStyle name="Normal 3" xfId="60"/>
    <cellStyle name="常规 13_2013naiyao中央转移支付2013年结核预算" xfId="61"/>
    <cellStyle name="常规 2 3" xfId="62"/>
    <cellStyle name="常规 3" xfId="63"/>
    <cellStyle name="常规_2010年下拨经费表（省级）" xfId="64"/>
    <cellStyle name="常规 2" xfId="65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397;&#36130;&#31038;&#25351;[2024]25&#21495;-&#19979;&#36798;2024&#24180;&#22522;&#26412;&#20844;&#20849;&#21355;&#29983;&#26381;&#21153;&#34917;&#21161;&#36164;&#37329;&#30340;&#36890;&#30693;\home\kylin\.config\browser360\Default\DirectOpenDownloadCache\D\zzz\&#39044;&#31639;\2022&#24180;&#39044;&#31639;\&#30003;&#35831;&#36164;&#37329;\02&#25552;&#21069;&#19979;&#36798;&#36716;&#31227;&#25903;&#20184;&#39044;&#35745;&#25968;-&#20013;&#22830;&#36164;&#3732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提前下达2021年卫生健康专项资金转移支付分配表"/>
      <sheetName val="提前下达2021年部分卫生健康转移支付资金明细表"/>
      <sheetName val="结算汇总"/>
      <sheetName val="奖扶"/>
      <sheetName val="特扶"/>
      <sheetName val="其他计生补助"/>
      <sheetName val="基本表封面"/>
      <sheetName val="1部门预算支出预算汇总表"/>
      <sheetName val="2收入预算表"/>
      <sheetName val="3单位基本情况"/>
      <sheetName val="4单位基本支出基础信息表"/>
      <sheetName val="5单位人员基本情况表"/>
      <sheetName val="6在职人员工资基本信息表"/>
      <sheetName val="7离退休（职）人员基本信息表"/>
      <sheetName val="8其他人员支出明细表 "/>
      <sheetName val="9其他对个人和家庭的补助支出明细表"/>
      <sheetName val="10其他公用支出明细表"/>
      <sheetName val="11全日制普通教育在校学生人数"/>
      <sheetName val="12财政拨款收支（总表）"/>
      <sheetName val="13一般公共预算拨款表"/>
      <sheetName val="14政府性基金拨款表"/>
      <sheetName val="15一般公共预算经济分类"/>
      <sheetName val="16政府性基金经济分类"/>
      <sheetName val="17项目支出基本情况表"/>
      <sheetName val="18项目资金拼盘情况表"/>
      <sheetName val="19省本级项目安排明细表"/>
      <sheetName val="20已细化的补助市县支出表"/>
      <sheetName val="21政府采购（含购买服务）及资产购置预算表"/>
      <sheetName val="22机动车情况表6"/>
      <sheetName val="23征收计划表5"/>
      <sheetName val="24.2017年出国（境）任务及经费执行情况表8"/>
      <sheetName val="25.2018年出国（境）任务计划及经费预算"/>
      <sheetName val="26.2018年三公经费预算表"/>
      <sheetName val="27.财政支出项目绩效目标申报表"/>
      <sheetName val="28.部门业务费绩效目标申报表"/>
      <sheetName val="#REF"/>
      <sheetName val="医疗卫生能力建设"/>
      <sheetName val="院长年薪"/>
      <sheetName val="职业病监测"/>
      <sheetName val="基药"/>
      <sheetName val="住培基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5.6"/>
  <cols>
    <col min="1" max="1" width="19.875" style="272" customWidth="1"/>
    <col min="2" max="2" width="11.375" style="272" customWidth="1"/>
    <col min="3" max="4" width="8" style="272" customWidth="1"/>
    <col min="5" max="5" width="7.25" style="272" customWidth="1"/>
    <col min="6" max="6" width="6.5" style="272" customWidth="1"/>
    <col min="7" max="7" width="8" style="272" customWidth="1"/>
    <col min="8" max="8" width="8" style="273" customWidth="1"/>
    <col min="9" max="9" width="8" style="274" customWidth="1"/>
    <col min="10" max="10" width="7.25" style="274" customWidth="1"/>
    <col min="11" max="11" width="11.25" style="274" customWidth="1"/>
    <col min="12" max="12" width="11.875" style="274" customWidth="1"/>
    <col min="13" max="13" width="10.75" style="272" customWidth="1"/>
    <col min="14" max="15" width="8" style="272" customWidth="1"/>
    <col min="16" max="17" width="6.25" style="272" customWidth="1"/>
    <col min="18" max="18" width="8" style="272" customWidth="1"/>
    <col min="19" max="19" width="8" style="273" customWidth="1"/>
    <col min="20" max="20" width="8" style="274" customWidth="1"/>
    <col min="21" max="21" width="9.5" style="275" customWidth="1"/>
    <col min="22" max="22" width="12.25" style="276" hidden="1" customWidth="1"/>
    <col min="23" max="24" width="9.625" style="276" hidden="1" customWidth="1"/>
    <col min="25" max="25" width="10.75" style="124" hidden="1" customWidth="1"/>
    <col min="26" max="26" width="10.625" style="275" customWidth="1"/>
  </cols>
  <sheetData>
    <row r="1" ht="39" customHeight="1" spans="1:18">
      <c r="A1" s="277" t="s">
        <v>0</v>
      </c>
      <c r="B1" s="278"/>
      <c r="C1" s="278"/>
      <c r="D1" s="278"/>
      <c r="E1" s="278"/>
      <c r="F1" s="278"/>
      <c r="G1" s="278"/>
      <c r="M1" s="278"/>
      <c r="N1" s="278"/>
      <c r="O1" s="278"/>
      <c r="P1" s="278"/>
      <c r="Q1" s="278"/>
      <c r="R1" s="278"/>
    </row>
    <row r="2" ht="52" customHeight="1" spans="1:26">
      <c r="A2" s="279" t="s">
        <v>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</row>
    <row r="3" ht="27" customHeight="1" spans="1:26">
      <c r="A3" s="280"/>
      <c r="B3" s="281"/>
      <c r="C3" s="281"/>
      <c r="D3" s="281"/>
      <c r="E3" s="281"/>
      <c r="F3" s="281"/>
      <c r="G3" s="281"/>
      <c r="M3" s="281"/>
      <c r="N3" s="281"/>
      <c r="O3" s="281"/>
      <c r="P3" s="281"/>
      <c r="Q3" s="281"/>
      <c r="R3" s="281"/>
      <c r="U3" s="291"/>
      <c r="Z3" s="21" t="s">
        <v>2</v>
      </c>
    </row>
    <row r="4" s="271" customFormat="1" ht="33" customHeight="1" spans="1:26">
      <c r="A4" s="22" t="s">
        <v>3</v>
      </c>
      <c r="B4" s="29" t="s">
        <v>4</v>
      </c>
      <c r="C4" s="29"/>
      <c r="D4" s="29"/>
      <c r="E4" s="29"/>
      <c r="F4" s="29"/>
      <c r="G4" s="29"/>
      <c r="H4" s="29"/>
      <c r="I4" s="29"/>
      <c r="J4" s="22" t="s">
        <v>5</v>
      </c>
      <c r="K4" s="285" t="s">
        <v>6</v>
      </c>
      <c r="L4" s="286"/>
      <c r="M4" s="29" t="s">
        <v>7</v>
      </c>
      <c r="N4" s="29"/>
      <c r="O4" s="29"/>
      <c r="P4" s="29"/>
      <c r="Q4" s="29"/>
      <c r="R4" s="29"/>
      <c r="S4" s="29"/>
      <c r="T4" s="29"/>
      <c r="U4" s="292" t="s">
        <v>8</v>
      </c>
      <c r="V4" s="292"/>
      <c r="W4" s="292"/>
      <c r="X4" s="292"/>
      <c r="Y4" s="292"/>
      <c r="Z4" s="292"/>
    </row>
    <row r="5" s="271" customFormat="1" ht="33" customHeight="1" spans="1:26">
      <c r="A5" s="25"/>
      <c r="B5" s="29" t="s">
        <v>9</v>
      </c>
      <c r="C5" s="24" t="s">
        <v>8</v>
      </c>
      <c r="D5" s="24"/>
      <c r="E5" s="24"/>
      <c r="F5" s="24"/>
      <c r="G5" s="24"/>
      <c r="H5" s="24"/>
      <c r="I5" s="24"/>
      <c r="J5" s="25"/>
      <c r="K5" s="287"/>
      <c r="L5" s="288"/>
      <c r="M5" s="29" t="s">
        <v>9</v>
      </c>
      <c r="N5" s="24" t="s">
        <v>8</v>
      </c>
      <c r="O5" s="24"/>
      <c r="P5" s="24"/>
      <c r="Q5" s="24"/>
      <c r="R5" s="24"/>
      <c r="S5" s="24"/>
      <c r="T5" s="24"/>
      <c r="U5" s="292"/>
      <c r="V5" s="292"/>
      <c r="W5" s="292"/>
      <c r="X5" s="292"/>
      <c r="Y5" s="292"/>
      <c r="Z5" s="292"/>
    </row>
    <row r="6" s="149" customFormat="1" ht="71" customHeight="1" spans="1:26">
      <c r="A6" s="25"/>
      <c r="B6" s="29"/>
      <c r="C6" s="27" t="s">
        <v>10</v>
      </c>
      <c r="D6" s="153" t="s">
        <v>11</v>
      </c>
      <c r="E6" s="153" t="s">
        <v>12</v>
      </c>
      <c r="F6" s="153" t="s">
        <v>13</v>
      </c>
      <c r="G6" s="153" t="s">
        <v>14</v>
      </c>
      <c r="H6" s="153" t="s">
        <v>15</v>
      </c>
      <c r="I6" s="153" t="s">
        <v>16</v>
      </c>
      <c r="J6" s="25"/>
      <c r="K6" s="289" t="s">
        <v>17</v>
      </c>
      <c r="L6" s="289" t="s">
        <v>18</v>
      </c>
      <c r="M6" s="29"/>
      <c r="N6" s="27" t="s">
        <v>10</v>
      </c>
      <c r="O6" s="153" t="s">
        <v>11</v>
      </c>
      <c r="P6" s="153" t="s">
        <v>12</v>
      </c>
      <c r="Q6" s="153" t="s">
        <v>13</v>
      </c>
      <c r="R6" s="153" t="s">
        <v>14</v>
      </c>
      <c r="S6" s="153" t="s">
        <v>15</v>
      </c>
      <c r="T6" s="153" t="s">
        <v>16</v>
      </c>
      <c r="U6" s="293" t="s">
        <v>19</v>
      </c>
      <c r="V6" s="293" t="s">
        <v>20</v>
      </c>
      <c r="W6" s="293" t="s">
        <v>21</v>
      </c>
      <c r="X6" s="293" t="s">
        <v>22</v>
      </c>
      <c r="Y6" s="293" t="s">
        <v>23</v>
      </c>
      <c r="Z6" s="293" t="s">
        <v>24</v>
      </c>
    </row>
    <row r="7" s="149" customFormat="1" ht="24" customHeight="1" spans="1:26">
      <c r="A7" s="282"/>
      <c r="B7" s="29"/>
      <c r="C7" s="27" t="s">
        <v>25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5"/>
      <c r="K7" s="290"/>
      <c r="L7" s="290"/>
      <c r="M7" s="29"/>
      <c r="N7" s="27" t="s">
        <v>25</v>
      </c>
      <c r="O7" s="27" t="s">
        <v>26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93"/>
      <c r="V7" s="294"/>
      <c r="W7" s="294"/>
      <c r="X7" s="294"/>
      <c r="Y7" s="294"/>
      <c r="Z7" s="293"/>
    </row>
    <row r="8" s="122" customFormat="1" ht="39" customHeight="1" spans="1:26">
      <c r="A8" s="260" t="s">
        <v>32</v>
      </c>
      <c r="B8" s="283">
        <v>3701.19</v>
      </c>
      <c r="C8" s="283">
        <v>3425.16</v>
      </c>
      <c r="D8" s="283">
        <v>23.4</v>
      </c>
      <c r="E8" s="283">
        <v>200.88</v>
      </c>
      <c r="F8" s="283">
        <v>2</v>
      </c>
      <c r="G8" s="283">
        <v>29.03</v>
      </c>
      <c r="H8" s="283">
        <v>7.2</v>
      </c>
      <c r="I8" s="283">
        <v>13.52</v>
      </c>
      <c r="J8" s="283"/>
      <c r="K8" s="283">
        <v>872.4</v>
      </c>
      <c r="L8" s="283">
        <v>2390.5</v>
      </c>
      <c r="M8" s="283">
        <v>438.29</v>
      </c>
      <c r="N8" s="283">
        <v>431.16</v>
      </c>
      <c r="O8" s="283">
        <v>0.5</v>
      </c>
      <c r="P8" s="283">
        <v>2.87999999999997</v>
      </c>
      <c r="Q8" s="283">
        <v>-10</v>
      </c>
      <c r="R8" s="283">
        <v>0.23</v>
      </c>
      <c r="S8" s="283">
        <v>0</v>
      </c>
      <c r="T8" s="283">
        <v>13.52</v>
      </c>
      <c r="U8" s="283">
        <v>396.12</v>
      </c>
      <c r="V8" s="283">
        <v>382.6</v>
      </c>
      <c r="W8" s="283"/>
      <c r="X8" s="295"/>
      <c r="Y8" s="283">
        <v>13.52</v>
      </c>
      <c r="Z8" s="283">
        <v>42.17</v>
      </c>
    </row>
    <row r="9" customFormat="1" ht="39" customHeight="1" spans="1:26">
      <c r="A9" s="156" t="s">
        <v>33</v>
      </c>
      <c r="B9" s="156">
        <f>SUM(C9:I9)</f>
        <v>3578.2</v>
      </c>
      <c r="C9" s="156">
        <v>3425.16</v>
      </c>
      <c r="D9" s="156"/>
      <c r="E9" s="156">
        <v>132.32</v>
      </c>
      <c r="F9" s="156"/>
      <c r="G9" s="156"/>
      <c r="H9" s="156">
        <v>7.2</v>
      </c>
      <c r="I9" s="156">
        <v>13.52</v>
      </c>
      <c r="J9" s="156"/>
      <c r="K9" s="156">
        <v>773.2</v>
      </c>
      <c r="L9" s="156">
        <v>2256</v>
      </c>
      <c r="M9" s="156">
        <f>SUM(N9:T9)</f>
        <v>549</v>
      </c>
      <c r="N9" s="156">
        <v>431.16</v>
      </c>
      <c r="O9" s="156"/>
      <c r="P9" s="156">
        <v>104.32</v>
      </c>
      <c r="Q9" s="156"/>
      <c r="R9" s="156"/>
      <c r="S9" s="156">
        <v>0</v>
      </c>
      <c r="T9" s="156">
        <v>13.52</v>
      </c>
      <c r="U9" s="156"/>
      <c r="V9" s="156"/>
      <c r="W9" s="156"/>
      <c r="X9" s="156"/>
      <c r="Y9" s="156"/>
      <c r="Z9" s="156"/>
    </row>
    <row r="10" customFormat="1" ht="39" customHeight="1" spans="1:26">
      <c r="A10" s="156" t="s">
        <v>34</v>
      </c>
      <c r="B10" s="156">
        <f>SUM(C10:I10)</f>
        <v>54.43</v>
      </c>
      <c r="C10" s="156"/>
      <c r="D10" s="156">
        <v>23.4</v>
      </c>
      <c r="E10" s="156"/>
      <c r="F10" s="156">
        <v>2</v>
      </c>
      <c r="G10" s="156">
        <v>29.03</v>
      </c>
      <c r="H10" s="156"/>
      <c r="I10" s="156"/>
      <c r="J10" s="156"/>
      <c r="K10" s="156">
        <v>29.2</v>
      </c>
      <c r="L10" s="156">
        <v>34.5</v>
      </c>
      <c r="M10" s="156">
        <f>SUM(N10:T10)</f>
        <v>-9.27</v>
      </c>
      <c r="N10" s="156"/>
      <c r="O10" s="156">
        <v>0.5</v>
      </c>
      <c r="P10" s="156"/>
      <c r="Q10" s="156">
        <v>-10</v>
      </c>
      <c r="R10" s="156">
        <v>0.23</v>
      </c>
      <c r="S10" s="156"/>
      <c r="T10" s="156"/>
      <c r="U10" s="156"/>
      <c r="V10" s="156"/>
      <c r="W10" s="156"/>
      <c r="X10" s="156"/>
      <c r="Y10" s="156"/>
      <c r="Z10" s="156"/>
    </row>
    <row r="11" customFormat="1" ht="39" customHeight="1" spans="1:26">
      <c r="A11" s="156" t="s">
        <v>35</v>
      </c>
      <c r="B11" s="156">
        <f>SUM(C11:I11)</f>
        <v>68.56</v>
      </c>
      <c r="C11" s="156"/>
      <c r="D11" s="156"/>
      <c r="E11" s="156">
        <v>68.56</v>
      </c>
      <c r="F11" s="156"/>
      <c r="G11" s="156"/>
      <c r="H11" s="156"/>
      <c r="I11" s="156"/>
      <c r="J11" s="156"/>
      <c r="K11" s="156">
        <v>70</v>
      </c>
      <c r="L11" s="156">
        <v>100</v>
      </c>
      <c r="M11" s="156">
        <f>SUM(N11:T11)</f>
        <v>-101.44</v>
      </c>
      <c r="N11" s="156"/>
      <c r="O11" s="156"/>
      <c r="P11" s="156">
        <v>-101.44</v>
      </c>
      <c r="Q11" s="156"/>
      <c r="R11" s="156"/>
      <c r="S11" s="156"/>
      <c r="T11" s="156"/>
      <c r="U11" s="156"/>
      <c r="V11" s="156"/>
      <c r="W11" s="156"/>
      <c r="X11" s="156"/>
      <c r="Y11" s="156"/>
      <c r="Z11" s="156"/>
    </row>
    <row r="12" ht="27" customHeight="1" spans="1:1">
      <c r="A12" s="284" t="s">
        <v>36</v>
      </c>
    </row>
  </sheetData>
  <autoFilter ref="A7:Z12">
    <extLst/>
  </autoFilter>
  <mergeCells count="15">
    <mergeCell ref="A2:Z2"/>
    <mergeCell ref="B4:I4"/>
    <mergeCell ref="M4:T4"/>
    <mergeCell ref="C5:I5"/>
    <mergeCell ref="N5:T5"/>
    <mergeCell ref="A4:A7"/>
    <mergeCell ref="B5:B7"/>
    <mergeCell ref="J4:J7"/>
    <mergeCell ref="K6:K7"/>
    <mergeCell ref="L6:L7"/>
    <mergeCell ref="M5:M7"/>
    <mergeCell ref="U6:U7"/>
    <mergeCell ref="Z6:Z7"/>
    <mergeCell ref="K4:L5"/>
    <mergeCell ref="U4:Z5"/>
  </mergeCells>
  <printOptions horizontalCentered="1"/>
  <pageMargins left="0.357638888888889" right="0.357638888888889" top="1" bottom="1" header="0.5" footer="0.5"/>
  <pageSetup paperSize="9" scale="6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6" sqref="B6"/>
    </sheetView>
  </sheetViews>
  <sheetFormatPr defaultColWidth="9" defaultRowHeight="15.6" outlineLevelRow="5" outlineLevelCol="3"/>
  <cols>
    <col min="1" max="1" width="20" style="137" customWidth="1"/>
    <col min="2" max="2" width="20.625" style="137" customWidth="1"/>
    <col min="3" max="3" width="21.75" style="138" customWidth="1"/>
    <col min="4" max="4" width="20" style="138" customWidth="1"/>
  </cols>
  <sheetData>
    <row r="1" ht="32" customHeight="1" spans="1:1">
      <c r="A1" s="125" t="s">
        <v>195</v>
      </c>
    </row>
    <row r="2" ht="48" customHeight="1" spans="1:4">
      <c r="A2" s="139" t="s">
        <v>196</v>
      </c>
      <c r="B2" s="139"/>
      <c r="C2" s="139"/>
      <c r="D2" s="139"/>
    </row>
    <row r="3" ht="30" customHeight="1" spans="4:4">
      <c r="D3" s="140" t="s">
        <v>2</v>
      </c>
    </row>
    <row r="4" s="122" customFormat="1" ht="39" customHeight="1" spans="1:4">
      <c r="A4" s="42" t="s">
        <v>3</v>
      </c>
      <c r="B4" s="141" t="s">
        <v>48</v>
      </c>
      <c r="C4" s="141" t="s">
        <v>197</v>
      </c>
      <c r="D4" s="142" t="s">
        <v>198</v>
      </c>
    </row>
    <row r="5" s="136" customFormat="1" ht="39" customHeight="1" spans="1:4">
      <c r="A5" s="143" t="s">
        <v>32</v>
      </c>
      <c r="B5" s="143">
        <v>1.49</v>
      </c>
      <c r="C5" s="143">
        <v>8.43</v>
      </c>
      <c r="D5" s="143">
        <v>1.49</v>
      </c>
    </row>
    <row r="6" s="35" customFormat="1" ht="39" customHeight="1" spans="1:4">
      <c r="A6" s="144" t="s">
        <v>35</v>
      </c>
      <c r="B6" s="144">
        <v>1.49</v>
      </c>
      <c r="C6" s="144">
        <v>8.43</v>
      </c>
      <c r="D6" s="144">
        <v>1.49</v>
      </c>
    </row>
  </sheetData>
  <mergeCells count="1">
    <mergeCell ref="A2:D2"/>
  </mergeCell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I4" sqref="I4"/>
    </sheetView>
  </sheetViews>
  <sheetFormatPr defaultColWidth="9" defaultRowHeight="15.6" outlineLevelRow="6" outlineLevelCol="6"/>
  <cols>
    <col min="1" max="1" width="15.125" style="124" customWidth="1"/>
    <col min="2" max="2" width="29.25" customWidth="1"/>
    <col min="3" max="3" width="9.25" customWidth="1"/>
    <col min="4" max="7" width="8.75" customWidth="1"/>
  </cols>
  <sheetData>
    <row r="1" ht="41" customHeight="1" spans="1:7">
      <c r="A1" s="125" t="s">
        <v>199</v>
      </c>
      <c r="C1" s="1"/>
      <c r="D1" s="1"/>
      <c r="E1" s="1"/>
      <c r="F1" s="1"/>
      <c r="G1" s="1"/>
    </row>
    <row r="2" ht="61" customHeight="1" spans="1:7">
      <c r="A2" s="126" t="s">
        <v>200</v>
      </c>
      <c r="B2" s="126"/>
      <c r="C2" s="126"/>
      <c r="D2" s="126"/>
      <c r="E2" s="126"/>
      <c r="F2" s="126"/>
      <c r="G2" s="126"/>
    </row>
    <row r="3" ht="37" customHeight="1" spans="1:7">
      <c r="A3" s="127" t="s">
        <v>3</v>
      </c>
      <c r="B3" s="128" t="s">
        <v>201</v>
      </c>
      <c r="C3" s="127" t="s">
        <v>202</v>
      </c>
      <c r="D3" s="128" t="s">
        <v>57</v>
      </c>
      <c r="E3" s="128"/>
      <c r="F3" s="128"/>
      <c r="G3" s="129"/>
    </row>
    <row r="4" s="121" customFormat="1" ht="73" customHeight="1" spans="1:7">
      <c r="A4" s="130"/>
      <c r="B4" s="131"/>
      <c r="C4" s="130"/>
      <c r="D4" s="130" t="s">
        <v>203</v>
      </c>
      <c r="E4" s="130" t="s">
        <v>204</v>
      </c>
      <c r="F4" s="130" t="s">
        <v>205</v>
      </c>
      <c r="G4" s="132" t="s">
        <v>206</v>
      </c>
    </row>
    <row r="5" s="122" customFormat="1" ht="40" customHeight="1" spans="1:7">
      <c r="A5" s="46" t="s">
        <v>9</v>
      </c>
      <c r="B5" s="47"/>
      <c r="C5" s="131">
        <v>1.6</v>
      </c>
      <c r="D5" s="131">
        <v>1</v>
      </c>
      <c r="E5" s="131">
        <v>0</v>
      </c>
      <c r="F5" s="131">
        <v>1</v>
      </c>
      <c r="G5" s="131">
        <v>0</v>
      </c>
    </row>
    <row r="6" s="123" customFormat="1" ht="40" customHeight="1" spans="1:7">
      <c r="A6" s="133" t="s">
        <v>45</v>
      </c>
      <c r="B6" s="49" t="s">
        <v>35</v>
      </c>
      <c r="C6" s="134">
        <v>1.6</v>
      </c>
      <c r="D6" s="134">
        <v>1</v>
      </c>
      <c r="E6" s="134">
        <v>0</v>
      </c>
      <c r="F6" s="49">
        <v>1</v>
      </c>
      <c r="G6" s="49">
        <v>0</v>
      </c>
    </row>
    <row r="7" ht="32" customHeight="1" spans="1:1">
      <c r="A7" s="135" t="s">
        <v>207</v>
      </c>
    </row>
  </sheetData>
  <mergeCells count="6">
    <mergeCell ref="A2:G2"/>
    <mergeCell ref="D3:G3"/>
    <mergeCell ref="A5:B5"/>
    <mergeCell ref="A3:A4"/>
    <mergeCell ref="B3:B4"/>
    <mergeCell ref="C3:C4"/>
  </mergeCells>
  <printOptions horizontalCentered="1"/>
  <pageMargins left="0.161111111111111" right="0.161111111111111" top="0.802777777777778" bottom="0.802777777777778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N4" sqref="N4:N6"/>
    </sheetView>
  </sheetViews>
  <sheetFormatPr defaultColWidth="9" defaultRowHeight="15.6" outlineLevelRow="7"/>
  <cols>
    <col min="1" max="1" width="10" style="97" customWidth="1"/>
    <col min="2" max="2" width="26" style="33" customWidth="1"/>
    <col min="3" max="3" width="7.625" style="33" customWidth="1"/>
    <col min="4" max="4" width="6.75" style="33" customWidth="1"/>
    <col min="5" max="5" width="7.375" style="33" customWidth="1"/>
    <col min="6" max="6" width="7.75" style="33" customWidth="1"/>
    <col min="7" max="7" width="9" style="33" customWidth="1"/>
    <col min="8" max="8" width="7.625" style="33" customWidth="1"/>
    <col min="9" max="9" width="5.5" style="33" customWidth="1"/>
    <col min="10" max="10" width="8.75" style="33" customWidth="1"/>
    <col min="11" max="11" width="7.875" style="33" customWidth="1"/>
    <col min="12" max="12" width="5.5" style="33" customWidth="1"/>
    <col min="13" max="13" width="7.625" style="33" customWidth="1"/>
    <col min="14" max="14" width="14" style="98" customWidth="1"/>
    <col min="15" max="15" width="8.125" style="97" customWidth="1"/>
    <col min="16" max="16384" width="9" style="99"/>
  </cols>
  <sheetData>
    <row r="1" ht="33" customHeight="1" spans="1:5">
      <c r="A1" s="100" t="s">
        <v>28</v>
      </c>
      <c r="B1" s="101"/>
      <c r="C1" s="102"/>
      <c r="D1" s="102"/>
      <c r="E1" s="102"/>
    </row>
    <row r="2" ht="28.2" spans="1:15">
      <c r="A2" s="103" t="s">
        <v>208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ht="24" customHeight="1" spans="2:15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51" t="s">
        <v>2</v>
      </c>
      <c r="N3" s="51"/>
      <c r="O3" s="51"/>
    </row>
    <row r="4" ht="43" customHeight="1" spans="1:15">
      <c r="A4" s="104" t="s">
        <v>3</v>
      </c>
      <c r="B4" s="105" t="s">
        <v>201</v>
      </c>
      <c r="C4" s="104" t="s">
        <v>48</v>
      </c>
      <c r="D4" s="104" t="s">
        <v>57</v>
      </c>
      <c r="E4" s="104"/>
      <c r="F4" s="104"/>
      <c r="G4" s="104"/>
      <c r="H4" s="104"/>
      <c r="I4" s="104"/>
      <c r="J4" s="104"/>
      <c r="K4" s="104"/>
      <c r="L4" s="104"/>
      <c r="M4" s="104"/>
      <c r="N4" s="112" t="s">
        <v>209</v>
      </c>
      <c r="O4" s="43" t="s">
        <v>7</v>
      </c>
    </row>
    <row r="5" ht="49" customHeight="1" spans="1:15">
      <c r="A5" s="106"/>
      <c r="B5" s="107"/>
      <c r="C5" s="106"/>
      <c r="D5" s="106" t="s">
        <v>210</v>
      </c>
      <c r="E5" s="106"/>
      <c r="F5" s="45" t="s">
        <v>211</v>
      </c>
      <c r="G5" s="45"/>
      <c r="H5" s="108" t="s">
        <v>212</v>
      </c>
      <c r="I5" s="113" t="s">
        <v>213</v>
      </c>
      <c r="J5" s="114"/>
      <c r="K5" s="115"/>
      <c r="L5" s="108" t="s">
        <v>214</v>
      </c>
      <c r="M5" s="116" t="s">
        <v>215</v>
      </c>
      <c r="N5" s="112"/>
      <c r="O5" s="43"/>
    </row>
    <row r="6" ht="85" customHeight="1" spans="1:15">
      <c r="A6" s="106"/>
      <c r="B6" s="107"/>
      <c r="C6" s="106"/>
      <c r="D6" s="106" t="s">
        <v>216</v>
      </c>
      <c r="E6" s="106" t="s">
        <v>217</v>
      </c>
      <c r="F6" s="45" t="s">
        <v>218</v>
      </c>
      <c r="G6" s="45" t="s">
        <v>219</v>
      </c>
      <c r="H6" s="109"/>
      <c r="I6" s="45" t="s">
        <v>220</v>
      </c>
      <c r="J6" s="45" t="s">
        <v>221</v>
      </c>
      <c r="K6" s="117" t="s">
        <v>222</v>
      </c>
      <c r="L6" s="109"/>
      <c r="M6" s="118"/>
      <c r="N6" s="112"/>
      <c r="O6" s="43"/>
    </row>
    <row r="7" s="55" customFormat="1" ht="43" customHeight="1" spans="1:15">
      <c r="A7" s="46" t="s">
        <v>32</v>
      </c>
      <c r="B7" s="47"/>
      <c r="C7" s="42">
        <v>2</v>
      </c>
      <c r="D7" s="42">
        <v>1</v>
      </c>
      <c r="E7" s="42"/>
      <c r="F7" s="42"/>
      <c r="G7" s="42"/>
      <c r="H7" s="42"/>
      <c r="I7" s="42"/>
      <c r="J7" s="42"/>
      <c r="K7" s="42"/>
      <c r="L7" s="42"/>
      <c r="M7" s="42"/>
      <c r="N7" s="42">
        <v>12</v>
      </c>
      <c r="O7" s="42">
        <v>-10</v>
      </c>
    </row>
    <row r="8" s="56" customFormat="1" ht="43" customHeight="1" spans="1:15">
      <c r="A8" s="110" t="s">
        <v>45</v>
      </c>
      <c r="B8" s="111" t="s">
        <v>223</v>
      </c>
      <c r="C8" s="49">
        <v>2</v>
      </c>
      <c r="D8" s="49">
        <v>1</v>
      </c>
      <c r="E8" s="49"/>
      <c r="F8" s="49"/>
      <c r="G8" s="49"/>
      <c r="H8" s="49"/>
      <c r="I8" s="49"/>
      <c r="J8" s="49"/>
      <c r="K8" s="119"/>
      <c r="L8" s="49"/>
      <c r="M8" s="49"/>
      <c r="N8" s="120">
        <v>12</v>
      </c>
      <c r="O8" s="49">
        <v>-10</v>
      </c>
    </row>
  </sheetData>
  <mergeCells count="15">
    <mergeCell ref="A2:O2"/>
    <mergeCell ref="M3:O3"/>
    <mergeCell ref="D4:M4"/>
    <mergeCell ref="D5:E5"/>
    <mergeCell ref="F5:G5"/>
    <mergeCell ref="I5:K5"/>
    <mergeCell ref="A7:B7"/>
    <mergeCell ref="A4:A6"/>
    <mergeCell ref="B4:B6"/>
    <mergeCell ref="C4:C6"/>
    <mergeCell ref="H5:H6"/>
    <mergeCell ref="L5:L6"/>
    <mergeCell ref="M5:M6"/>
    <mergeCell ref="N4:N6"/>
    <mergeCell ref="O4:O6"/>
  </mergeCells>
  <printOptions horizontalCentered="1"/>
  <pageMargins left="0.161111111111111" right="0.161111111111111" top="1" bottom="1" header="0.5" footer="0.5"/>
  <pageSetup paperSize="9" scale="9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11"/>
  <sheetViews>
    <sheetView workbookViewId="0">
      <pane xSplit="2" ySplit="7" topLeftCell="I8" activePane="bottomRight" state="frozen"/>
      <selection/>
      <selection pane="topRight"/>
      <selection pane="bottomLeft"/>
      <selection pane="bottomRight" activeCell="AU3" sqref="AU3:AU7"/>
    </sheetView>
  </sheetViews>
  <sheetFormatPr defaultColWidth="9" defaultRowHeight="13.8"/>
  <cols>
    <col min="1" max="1" width="15.5" style="62" customWidth="1"/>
    <col min="2" max="2" width="9.875" style="63" customWidth="1"/>
    <col min="3" max="3" width="7.875" style="64" customWidth="1"/>
    <col min="4" max="5" width="5.125" style="64" customWidth="1"/>
    <col min="6" max="6" width="8.23333333333333" style="64" customWidth="1"/>
    <col min="7" max="7" width="7.375" style="65" customWidth="1"/>
    <col min="8" max="8" width="7.75" style="64" customWidth="1"/>
    <col min="9" max="9" width="8.25" style="66" customWidth="1"/>
    <col min="10" max="10" width="5.25" style="66" customWidth="1"/>
    <col min="11" max="11" width="7.5" style="65" customWidth="1"/>
    <col min="12" max="12" width="4.625" style="65" customWidth="1"/>
    <col min="13" max="13" width="5.875" style="65" customWidth="1"/>
    <col min="14" max="14" width="5.625" style="65" customWidth="1"/>
    <col min="15" max="15" width="5.5" style="65" hidden="1" customWidth="1"/>
    <col min="16" max="16" width="8.875" style="65" hidden="1" customWidth="1"/>
    <col min="17" max="17" width="9.375" style="65" customWidth="1"/>
    <col min="18" max="18" width="7.46666666666667" style="65" hidden="1" customWidth="1"/>
    <col min="19" max="20" width="8" style="57" customWidth="1"/>
    <col min="21" max="21" width="9" style="57" hidden="1" customWidth="1"/>
    <col min="22" max="22" width="5.625" style="57" customWidth="1"/>
    <col min="23" max="23" width="6.75" style="57" customWidth="1"/>
    <col min="24" max="24" width="7.125" style="57" customWidth="1"/>
    <col min="25" max="25" width="5.625" style="57" hidden="1" customWidth="1"/>
    <col min="26" max="26" width="6.75" style="57" customWidth="1"/>
    <col min="27" max="28" width="5.25" style="57" hidden="1" customWidth="1"/>
    <col min="29" max="29" width="3.625" style="57" customWidth="1"/>
    <col min="30" max="30" width="5.25" style="57" customWidth="1"/>
    <col min="31" max="31" width="3.75" style="57" customWidth="1"/>
    <col min="32" max="32" width="5.25" style="57" customWidth="1"/>
    <col min="33" max="33" width="4.125" style="57" customWidth="1"/>
    <col min="34" max="35" width="5.25" style="57" customWidth="1"/>
    <col min="36" max="36" width="6.5" style="57" customWidth="1"/>
    <col min="37" max="37" width="5.75" style="57" hidden="1" customWidth="1"/>
    <col min="38" max="38" width="7.125" style="57" customWidth="1"/>
    <col min="39" max="39" width="5.5" style="57" hidden="1" customWidth="1"/>
    <col min="40" max="40" width="7.5" style="57" hidden="1" customWidth="1"/>
    <col min="41" max="41" width="5.625" style="57" hidden="1" customWidth="1"/>
    <col min="42" max="42" width="5.5" style="57" hidden="1" customWidth="1"/>
    <col min="43" max="43" width="9" style="57" hidden="1" customWidth="1"/>
    <col min="44" max="44" width="5" style="57" hidden="1" customWidth="1"/>
    <col min="45" max="45" width="5.25" style="57" hidden="1" customWidth="1"/>
    <col min="46" max="46" width="6.875" style="57" hidden="1" customWidth="1"/>
    <col min="47" max="47" width="12.875" style="57" customWidth="1"/>
    <col min="48" max="48" width="7.5" style="57" customWidth="1"/>
    <col min="49" max="16384" width="9" style="57"/>
  </cols>
  <sheetData>
    <row r="1" ht="38" customHeight="1" spans="1:1">
      <c r="A1" s="67" t="s">
        <v>29</v>
      </c>
    </row>
    <row r="2" s="57" customFormat="1" ht="54" customHeight="1" spans="1:48">
      <c r="A2" s="68" t="s">
        <v>224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</row>
    <row r="3" s="58" customFormat="1" ht="30" customHeight="1" spans="1:48">
      <c r="A3" s="69" t="s">
        <v>3</v>
      </c>
      <c r="B3" s="69" t="s">
        <v>225</v>
      </c>
      <c r="C3" s="70" t="s">
        <v>57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69" t="s">
        <v>226</v>
      </c>
      <c r="AV3" s="69" t="s">
        <v>227</v>
      </c>
    </row>
    <row r="4" s="59" customFormat="1" ht="45" customHeight="1" spans="1:48">
      <c r="A4" s="71"/>
      <c r="B4" s="71"/>
      <c r="C4" s="72" t="s">
        <v>228</v>
      </c>
      <c r="D4" s="72"/>
      <c r="E4" s="72"/>
      <c r="F4" s="72"/>
      <c r="G4" s="72"/>
      <c r="H4" s="72"/>
      <c r="I4" s="72"/>
      <c r="J4" s="72"/>
      <c r="K4" s="72"/>
      <c r="L4" s="72" t="s">
        <v>229</v>
      </c>
      <c r="M4" s="72"/>
      <c r="N4" s="72"/>
      <c r="O4" s="72"/>
      <c r="P4" s="72"/>
      <c r="Q4" s="72"/>
      <c r="R4" s="72"/>
      <c r="S4" s="71" t="s">
        <v>230</v>
      </c>
      <c r="T4" s="71"/>
      <c r="U4" s="71"/>
      <c r="V4" s="72" t="s">
        <v>231</v>
      </c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93" t="s">
        <v>232</v>
      </c>
      <c r="AK4" s="93"/>
      <c r="AL4" s="93"/>
      <c r="AM4" s="93"/>
      <c r="AN4" s="93"/>
      <c r="AO4" s="72" t="s">
        <v>233</v>
      </c>
      <c r="AP4" s="72"/>
      <c r="AQ4" s="72"/>
      <c r="AR4" s="72"/>
      <c r="AS4" s="72"/>
      <c r="AT4" s="72"/>
      <c r="AU4" s="71"/>
      <c r="AV4" s="71"/>
    </row>
    <row r="5" s="60" customFormat="1" ht="33" customHeight="1" spans="1:48">
      <c r="A5" s="73"/>
      <c r="B5" s="73"/>
      <c r="C5" s="73" t="s">
        <v>234</v>
      </c>
      <c r="D5" s="73"/>
      <c r="E5" s="73"/>
      <c r="F5" s="73"/>
      <c r="G5" s="73"/>
      <c r="H5" s="73"/>
      <c r="I5" s="73" t="s">
        <v>235</v>
      </c>
      <c r="J5" s="73"/>
      <c r="K5" s="73" t="s">
        <v>236</v>
      </c>
      <c r="L5" s="84" t="s">
        <v>237</v>
      </c>
      <c r="M5" s="84"/>
      <c r="N5" s="84" t="s">
        <v>238</v>
      </c>
      <c r="O5" s="84" t="s">
        <v>239</v>
      </c>
      <c r="P5" s="84" t="s">
        <v>240</v>
      </c>
      <c r="Q5" s="89" t="s">
        <v>241</v>
      </c>
      <c r="R5" s="89" t="s">
        <v>242</v>
      </c>
      <c r="S5" s="73" t="s">
        <v>243</v>
      </c>
      <c r="T5" s="90" t="s">
        <v>244</v>
      </c>
      <c r="U5" s="90" t="s">
        <v>245</v>
      </c>
      <c r="V5" s="73" t="s">
        <v>246</v>
      </c>
      <c r="W5" s="73"/>
      <c r="X5" s="73"/>
      <c r="Y5" s="73"/>
      <c r="Z5" s="73"/>
      <c r="AA5" s="90" t="s">
        <v>247</v>
      </c>
      <c r="AB5" s="90"/>
      <c r="AC5" s="90"/>
      <c r="AD5" s="90"/>
      <c r="AE5" s="90"/>
      <c r="AF5" s="90"/>
      <c r="AG5" s="90"/>
      <c r="AH5" s="90"/>
      <c r="AI5" s="90"/>
      <c r="AJ5" s="90" t="s">
        <v>248</v>
      </c>
      <c r="AK5" s="90" t="s">
        <v>249</v>
      </c>
      <c r="AL5" s="90" t="s">
        <v>250</v>
      </c>
      <c r="AM5" s="90" t="s">
        <v>251</v>
      </c>
      <c r="AN5" s="90" t="s">
        <v>252</v>
      </c>
      <c r="AO5" s="90" t="s">
        <v>253</v>
      </c>
      <c r="AP5" s="90" t="s">
        <v>254</v>
      </c>
      <c r="AQ5" s="90" t="s">
        <v>255</v>
      </c>
      <c r="AR5" s="90" t="s">
        <v>256</v>
      </c>
      <c r="AS5" s="90" t="s">
        <v>257</v>
      </c>
      <c r="AT5" s="90" t="s">
        <v>258</v>
      </c>
      <c r="AU5" s="73"/>
      <c r="AV5" s="73"/>
    </row>
    <row r="6" s="60" customFormat="1" ht="66" customHeight="1" spans="1:48">
      <c r="A6" s="73"/>
      <c r="B6" s="73"/>
      <c r="C6" s="73" t="s">
        <v>259</v>
      </c>
      <c r="D6" s="73" t="s">
        <v>260</v>
      </c>
      <c r="E6" s="73"/>
      <c r="F6" s="73" t="s">
        <v>261</v>
      </c>
      <c r="G6" s="73" t="s">
        <v>262</v>
      </c>
      <c r="H6" s="73"/>
      <c r="I6" s="85" t="s">
        <v>263</v>
      </c>
      <c r="J6" s="85" t="s">
        <v>264</v>
      </c>
      <c r="K6" s="73"/>
      <c r="L6" s="84" t="s">
        <v>265</v>
      </c>
      <c r="M6" s="84" t="s">
        <v>266</v>
      </c>
      <c r="N6" s="84"/>
      <c r="O6" s="84"/>
      <c r="P6" s="84"/>
      <c r="Q6" s="89"/>
      <c r="R6" s="89"/>
      <c r="S6" s="73"/>
      <c r="T6" s="90"/>
      <c r="U6" s="90"/>
      <c r="V6" s="73" t="s">
        <v>267</v>
      </c>
      <c r="W6" s="73" t="s">
        <v>268</v>
      </c>
      <c r="X6" s="73" t="s">
        <v>269</v>
      </c>
      <c r="Y6" s="73" t="s">
        <v>270</v>
      </c>
      <c r="Z6" s="74" t="s">
        <v>271</v>
      </c>
      <c r="AA6" s="90" t="s">
        <v>272</v>
      </c>
      <c r="AB6" s="90" t="s">
        <v>273</v>
      </c>
      <c r="AC6" s="90" t="s">
        <v>274</v>
      </c>
      <c r="AD6" s="90" t="s">
        <v>275</v>
      </c>
      <c r="AE6" s="90" t="s">
        <v>276</v>
      </c>
      <c r="AF6" s="90" t="s">
        <v>277</v>
      </c>
      <c r="AG6" s="90" t="s">
        <v>278</v>
      </c>
      <c r="AH6" s="90" t="s">
        <v>279</v>
      </c>
      <c r="AI6" s="90" t="s">
        <v>280</v>
      </c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73"/>
      <c r="AV6" s="73"/>
    </row>
    <row r="7" s="60" customFormat="1" ht="64" customHeight="1" spans="1:48">
      <c r="A7" s="73"/>
      <c r="B7" s="73"/>
      <c r="C7" s="73" t="s">
        <v>281</v>
      </c>
      <c r="D7" s="73" t="s">
        <v>282</v>
      </c>
      <c r="E7" s="73" t="s">
        <v>283</v>
      </c>
      <c r="F7" s="73" t="s">
        <v>284</v>
      </c>
      <c r="G7" s="73" t="s">
        <v>285</v>
      </c>
      <c r="H7" s="74" t="s">
        <v>286</v>
      </c>
      <c r="I7" s="85" t="s">
        <v>287</v>
      </c>
      <c r="J7" s="85" t="s">
        <v>288</v>
      </c>
      <c r="K7" s="85" t="s">
        <v>289</v>
      </c>
      <c r="L7" s="84"/>
      <c r="M7" s="84"/>
      <c r="N7" s="84" t="s">
        <v>290</v>
      </c>
      <c r="O7" s="84" t="s">
        <v>290</v>
      </c>
      <c r="P7" s="84" t="s">
        <v>291</v>
      </c>
      <c r="Q7" s="89" t="s">
        <v>292</v>
      </c>
      <c r="R7" s="89" t="s">
        <v>293</v>
      </c>
      <c r="S7" s="73"/>
      <c r="T7" s="90"/>
      <c r="U7" s="90"/>
      <c r="V7" s="73"/>
      <c r="W7" s="73"/>
      <c r="X7" s="73"/>
      <c r="Y7" s="73"/>
      <c r="Z7" s="74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73"/>
      <c r="AV7" s="73"/>
    </row>
    <row r="8" s="61" customFormat="1" ht="63" customHeight="1" spans="1:48">
      <c r="A8" s="75" t="s">
        <v>32</v>
      </c>
      <c r="B8" s="75">
        <f t="shared" ref="B8:M8" si="0">SUM(B9:B9)</f>
        <v>29.03</v>
      </c>
      <c r="C8" s="76" t="s">
        <v>294</v>
      </c>
      <c r="D8" s="75">
        <f t="shared" si="0"/>
        <v>0</v>
      </c>
      <c r="E8" s="75">
        <f t="shared" si="0"/>
        <v>1</v>
      </c>
      <c r="F8" s="76" t="s">
        <v>295</v>
      </c>
      <c r="G8" s="75">
        <f t="shared" si="0"/>
        <v>0</v>
      </c>
      <c r="H8" s="75">
        <f t="shared" si="0"/>
        <v>0</v>
      </c>
      <c r="I8" s="75">
        <f t="shared" si="0"/>
        <v>9</v>
      </c>
      <c r="J8" s="75">
        <f t="shared" si="0"/>
        <v>0</v>
      </c>
      <c r="K8" s="75">
        <f t="shared" si="0"/>
        <v>0</v>
      </c>
      <c r="L8" s="75">
        <f t="shared" si="0"/>
        <v>0</v>
      </c>
      <c r="M8" s="75">
        <f t="shared" si="0"/>
        <v>0</v>
      </c>
      <c r="N8" s="76" t="s">
        <v>296</v>
      </c>
      <c r="O8" s="86">
        <f t="shared" ref="O8:AV8" si="1">SUM(O9:O9)</f>
        <v>0</v>
      </c>
      <c r="P8" s="86">
        <f t="shared" si="1"/>
        <v>0</v>
      </c>
      <c r="Q8" s="76" t="s">
        <v>297</v>
      </c>
      <c r="R8" s="86">
        <f t="shared" si="1"/>
        <v>0</v>
      </c>
      <c r="S8" s="75">
        <f t="shared" si="1"/>
        <v>27</v>
      </c>
      <c r="T8" s="75">
        <f t="shared" si="1"/>
        <v>0</v>
      </c>
      <c r="U8" s="75">
        <f t="shared" si="1"/>
        <v>0</v>
      </c>
      <c r="V8" s="75">
        <f t="shared" si="1"/>
        <v>0</v>
      </c>
      <c r="W8" s="75">
        <f t="shared" si="1"/>
        <v>0</v>
      </c>
      <c r="X8" s="75">
        <f t="shared" si="1"/>
        <v>0</v>
      </c>
      <c r="Y8" s="75">
        <f t="shared" si="1"/>
        <v>0</v>
      </c>
      <c r="Z8" s="75">
        <f t="shared" si="1"/>
        <v>0</v>
      </c>
      <c r="AA8" s="75">
        <f t="shared" si="1"/>
        <v>0</v>
      </c>
      <c r="AB8" s="75">
        <f t="shared" si="1"/>
        <v>0</v>
      </c>
      <c r="AC8" s="75">
        <f t="shared" si="1"/>
        <v>0</v>
      </c>
      <c r="AD8" s="75">
        <f t="shared" si="1"/>
        <v>0</v>
      </c>
      <c r="AE8" s="75">
        <f t="shared" si="1"/>
        <v>0</v>
      </c>
      <c r="AF8" s="75">
        <f t="shared" si="1"/>
        <v>0</v>
      </c>
      <c r="AG8" s="75">
        <f t="shared" si="1"/>
        <v>0</v>
      </c>
      <c r="AH8" s="75">
        <f t="shared" si="1"/>
        <v>0</v>
      </c>
      <c r="AI8" s="75">
        <f t="shared" si="1"/>
        <v>0</v>
      </c>
      <c r="AJ8" s="75">
        <f t="shared" si="1"/>
        <v>0</v>
      </c>
      <c r="AK8" s="75">
        <f t="shared" si="1"/>
        <v>0</v>
      </c>
      <c r="AL8" s="75">
        <f t="shared" si="1"/>
        <v>0</v>
      </c>
      <c r="AM8" s="75">
        <f t="shared" si="1"/>
        <v>0</v>
      </c>
      <c r="AN8" s="75">
        <f t="shared" si="1"/>
        <v>0</v>
      </c>
      <c r="AO8" s="75">
        <f t="shared" si="1"/>
        <v>0</v>
      </c>
      <c r="AP8" s="75">
        <f t="shared" si="1"/>
        <v>0</v>
      </c>
      <c r="AQ8" s="75">
        <f t="shared" si="1"/>
        <v>0</v>
      </c>
      <c r="AR8" s="75">
        <f t="shared" si="1"/>
        <v>0</v>
      </c>
      <c r="AS8" s="75">
        <f t="shared" si="1"/>
        <v>0</v>
      </c>
      <c r="AT8" s="75">
        <f t="shared" si="1"/>
        <v>0</v>
      </c>
      <c r="AU8" s="75">
        <f t="shared" si="1"/>
        <v>28.8</v>
      </c>
      <c r="AV8" s="75">
        <f t="shared" si="1"/>
        <v>0.23</v>
      </c>
    </row>
    <row r="9" s="61" customFormat="1" ht="76" customHeight="1" spans="1:48">
      <c r="A9" s="77" t="s">
        <v>34</v>
      </c>
      <c r="B9" s="78">
        <v>29.03</v>
      </c>
      <c r="C9" s="76"/>
      <c r="D9" s="78"/>
      <c r="E9" s="78">
        <v>1</v>
      </c>
      <c r="F9" s="76"/>
      <c r="G9" s="78"/>
      <c r="H9" s="78"/>
      <c r="I9" s="78">
        <v>9</v>
      </c>
      <c r="J9" s="78"/>
      <c r="K9" s="78"/>
      <c r="L9" s="78"/>
      <c r="M9" s="78"/>
      <c r="N9" s="76"/>
      <c r="O9" s="87"/>
      <c r="P9" s="87"/>
      <c r="Q9" s="76"/>
      <c r="R9" s="91"/>
      <c r="S9" s="78">
        <v>27</v>
      </c>
      <c r="T9" s="78"/>
      <c r="U9" s="92"/>
      <c r="V9" s="78"/>
      <c r="W9" s="78"/>
      <c r="X9" s="78"/>
      <c r="Y9" s="87"/>
      <c r="Z9" s="78"/>
      <c r="AA9" s="87"/>
      <c r="AB9" s="87"/>
      <c r="AC9" s="78"/>
      <c r="AD9" s="78"/>
      <c r="AE9" s="78"/>
      <c r="AF9" s="78"/>
      <c r="AG9" s="78"/>
      <c r="AH9" s="78"/>
      <c r="AI9" s="78"/>
      <c r="AJ9" s="78"/>
      <c r="AK9" s="92"/>
      <c r="AL9" s="78"/>
      <c r="AM9" s="94"/>
      <c r="AN9" s="95"/>
      <c r="AO9" s="95"/>
      <c r="AP9" s="96"/>
      <c r="AQ9" s="95"/>
      <c r="AR9" s="96"/>
      <c r="AS9" s="96"/>
      <c r="AT9" s="95"/>
      <c r="AU9" s="78">
        <v>28.8</v>
      </c>
      <c r="AV9" s="78">
        <v>0.23</v>
      </c>
    </row>
    <row r="10" s="57" customFormat="1" ht="26" customHeight="1" spans="1:46">
      <c r="A10" s="63"/>
      <c r="B10" s="63"/>
      <c r="C10" s="79"/>
      <c r="D10" s="79"/>
      <c r="E10" s="79"/>
      <c r="F10" s="79"/>
      <c r="G10" s="80"/>
      <c r="H10" s="81"/>
      <c r="I10" s="79"/>
      <c r="J10" s="79"/>
      <c r="K10" s="79"/>
      <c r="L10" s="65"/>
      <c r="M10" s="65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</row>
    <row r="11" s="57" customFormat="1" ht="15.6" spans="1:18">
      <c r="A11" s="82"/>
      <c r="B11" s="63"/>
      <c r="C11" s="83"/>
      <c r="D11" s="64"/>
      <c r="E11" s="64"/>
      <c r="F11" s="64"/>
      <c r="G11" s="65"/>
      <c r="H11" s="64"/>
      <c r="I11" s="66"/>
      <c r="J11" s="66"/>
      <c r="K11" s="88"/>
      <c r="L11" s="65"/>
      <c r="M11" s="65"/>
      <c r="N11" s="65"/>
      <c r="O11" s="65"/>
      <c r="P11" s="65"/>
      <c r="Q11" s="65"/>
      <c r="R11" s="65"/>
    </row>
  </sheetData>
  <autoFilter ref="A7:AV9">
    <extLst/>
  </autoFilter>
  <mergeCells count="60">
    <mergeCell ref="A2:AV2"/>
    <mergeCell ref="C3:AT3"/>
    <mergeCell ref="C4:K4"/>
    <mergeCell ref="L4:R4"/>
    <mergeCell ref="S4:U4"/>
    <mergeCell ref="V4:AI4"/>
    <mergeCell ref="AJ4:AN4"/>
    <mergeCell ref="AO4:AT4"/>
    <mergeCell ref="C5:H5"/>
    <mergeCell ref="I5:J5"/>
    <mergeCell ref="L5:M5"/>
    <mergeCell ref="V5:Z5"/>
    <mergeCell ref="AA5:AI5"/>
    <mergeCell ref="D6:E6"/>
    <mergeCell ref="G6:H6"/>
    <mergeCell ref="A11:C11"/>
    <mergeCell ref="A3:A7"/>
    <mergeCell ref="B3:B7"/>
    <mergeCell ref="C8:C9"/>
    <mergeCell ref="F8:F9"/>
    <mergeCell ref="K5:K6"/>
    <mergeCell ref="L6:L7"/>
    <mergeCell ref="M6:M7"/>
    <mergeCell ref="N5:N6"/>
    <mergeCell ref="N8:N9"/>
    <mergeCell ref="O5:O6"/>
    <mergeCell ref="P5:P6"/>
    <mergeCell ref="Q5:Q6"/>
    <mergeCell ref="Q8:Q9"/>
    <mergeCell ref="R5:R6"/>
    <mergeCell ref="S5:S7"/>
    <mergeCell ref="T5:T7"/>
    <mergeCell ref="U5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S5:AS7"/>
    <mergeCell ref="AT5:AT7"/>
    <mergeCell ref="AU3:AU7"/>
    <mergeCell ref="AV3:AV7"/>
  </mergeCells>
  <printOptions horizontalCentered="1"/>
  <pageMargins left="0.161111111111111" right="0.161111111111111" top="1" bottom="1" header="0.5" footer="0.5"/>
  <pageSetup paperSize="9" scale="61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"/>
  <sheetViews>
    <sheetView workbookViewId="0">
      <selection activeCell="D4" sqref="$A4:$XFD4"/>
    </sheetView>
  </sheetViews>
  <sheetFormatPr defaultColWidth="9" defaultRowHeight="15.6" outlineLevelRow="7"/>
  <cols>
    <col min="1" max="1" width="11.75" style="32" customWidth="1"/>
    <col min="2" max="2" width="22.375" style="32" customWidth="1"/>
    <col min="3" max="3" width="8.5" style="32" customWidth="1"/>
    <col min="4" max="4" width="7.5" style="32" customWidth="1"/>
    <col min="5" max="5" width="8.125" style="32" customWidth="1"/>
    <col min="6" max="7" width="7.375" style="32" customWidth="1"/>
    <col min="8" max="8" width="6.375" style="32" customWidth="1"/>
    <col min="9" max="9" width="7.125" style="32" customWidth="1"/>
    <col min="10" max="10" width="6.625" style="32" customWidth="1"/>
    <col min="11" max="11" width="6.75" style="32" customWidth="1"/>
    <col min="12" max="12" width="7" style="32" customWidth="1"/>
    <col min="13" max="13" width="5.5" style="32" customWidth="1"/>
    <col min="14" max="14" width="4.75" style="32" customWidth="1"/>
    <col min="15" max="15" width="7" style="32" hidden="1" customWidth="1"/>
    <col min="16" max="16" width="8.625" style="32" hidden="1" customWidth="1"/>
    <col min="17" max="17" width="5" style="32" customWidth="1"/>
    <col min="18" max="18" width="12.125" style="36" customWidth="1"/>
    <col min="19" max="19" width="6.375" style="36" customWidth="1"/>
    <col min="20" max="239" width="9" style="32"/>
    <col min="240" max="16384" width="9" style="37"/>
  </cols>
  <sheetData>
    <row r="1" s="32" customFormat="1" ht="29" customHeight="1" spans="1:256">
      <c r="A1" s="13" t="s">
        <v>30</v>
      </c>
      <c r="B1" s="38"/>
      <c r="R1" s="36"/>
      <c r="S1" s="36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="32" customFormat="1" ht="38" customHeight="1" spans="1:19">
      <c r="A2" s="39" t="s">
        <v>298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="32" customFormat="1" ht="27" customHeight="1" spans="1:19">
      <c r="A3" s="40"/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51" t="s">
        <v>2</v>
      </c>
      <c r="O3" s="51"/>
      <c r="P3" s="51"/>
      <c r="Q3" s="51"/>
      <c r="R3" s="51"/>
      <c r="S3" s="51"/>
    </row>
    <row r="4" s="32" customFormat="1" ht="45" customHeight="1" spans="1:19">
      <c r="A4" s="24" t="s">
        <v>3</v>
      </c>
      <c r="B4" s="42" t="s">
        <v>299</v>
      </c>
      <c r="C4" s="43" t="s">
        <v>56</v>
      </c>
      <c r="D4" s="43" t="s">
        <v>57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4" t="s">
        <v>300</v>
      </c>
      <c r="S4" s="24" t="s">
        <v>7</v>
      </c>
    </row>
    <row r="5" s="33" customFormat="1" ht="114" customHeight="1" spans="1:19">
      <c r="A5" s="27"/>
      <c r="B5" s="44"/>
      <c r="C5" s="45"/>
      <c r="D5" s="45" t="s">
        <v>301</v>
      </c>
      <c r="E5" s="45" t="s">
        <v>302</v>
      </c>
      <c r="F5" s="45" t="s">
        <v>303</v>
      </c>
      <c r="G5" s="45" t="s">
        <v>304</v>
      </c>
      <c r="H5" s="45" t="s">
        <v>305</v>
      </c>
      <c r="I5" s="45" t="s">
        <v>306</v>
      </c>
      <c r="J5" s="45" t="s">
        <v>307</v>
      </c>
      <c r="K5" s="45" t="s">
        <v>308</v>
      </c>
      <c r="L5" s="27" t="s">
        <v>309</v>
      </c>
      <c r="M5" s="27" t="s">
        <v>310</v>
      </c>
      <c r="N5" s="27" t="s">
        <v>311</v>
      </c>
      <c r="O5" s="27" t="s">
        <v>312</v>
      </c>
      <c r="P5" s="27" t="s">
        <v>313</v>
      </c>
      <c r="Q5" s="27" t="s">
        <v>314</v>
      </c>
      <c r="R5" s="24"/>
      <c r="S5" s="24"/>
    </row>
    <row r="6" s="34" customFormat="1" ht="41" customHeight="1" spans="1:256">
      <c r="A6" s="46" t="s">
        <v>32</v>
      </c>
      <c r="B6" s="47"/>
      <c r="C6" s="42">
        <v>7.2</v>
      </c>
      <c r="D6" s="42">
        <v>120</v>
      </c>
      <c r="E6" s="42"/>
      <c r="F6" s="42"/>
      <c r="G6" s="42">
        <v>1</v>
      </c>
      <c r="H6" s="42"/>
      <c r="I6" s="42"/>
      <c r="J6" s="42"/>
      <c r="K6" s="42">
        <v>1</v>
      </c>
      <c r="L6" s="42"/>
      <c r="M6" s="42"/>
      <c r="N6" s="42"/>
      <c r="O6" s="42"/>
      <c r="P6" s="42"/>
      <c r="Q6" s="42"/>
      <c r="R6" s="52">
        <v>7.2</v>
      </c>
      <c r="S6" s="52">
        <v>0</v>
      </c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</row>
    <row r="7" s="35" customFormat="1" ht="41" customHeight="1" spans="1:256">
      <c r="A7" s="48" t="s">
        <v>45</v>
      </c>
      <c r="B7" s="31" t="s">
        <v>315</v>
      </c>
      <c r="C7" s="49">
        <v>7.2</v>
      </c>
      <c r="D7" s="49">
        <v>120</v>
      </c>
      <c r="E7" s="49"/>
      <c r="F7" s="49"/>
      <c r="G7" s="49">
        <v>1</v>
      </c>
      <c r="H7" s="49"/>
      <c r="I7" s="49"/>
      <c r="J7" s="49"/>
      <c r="K7" s="49">
        <v>1</v>
      </c>
      <c r="L7" s="49"/>
      <c r="M7" s="31"/>
      <c r="N7" s="31"/>
      <c r="O7" s="31"/>
      <c r="P7" s="31"/>
      <c r="Q7" s="31"/>
      <c r="R7" s="31">
        <v>7.2</v>
      </c>
      <c r="S7" s="31">
        <v>0</v>
      </c>
      <c r="T7" s="54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</row>
    <row r="8" ht="18" customHeight="1" spans="1:1">
      <c r="A8" s="50"/>
    </row>
  </sheetData>
  <mergeCells count="9">
    <mergeCell ref="A2:S2"/>
    <mergeCell ref="N3:S3"/>
    <mergeCell ref="D4:Q4"/>
    <mergeCell ref="A6:B6"/>
    <mergeCell ref="A4:A5"/>
    <mergeCell ref="B4:B5"/>
    <mergeCell ref="C4:C5"/>
    <mergeCell ref="R4:R5"/>
    <mergeCell ref="S4:S5"/>
  </mergeCells>
  <printOptions horizontalCentered="1"/>
  <pageMargins left="0.161111111111111" right="0.161111111111111" top="0.802777777777778" bottom="0.802777777777778" header="0.5" footer="0.5"/>
  <pageSetup paperSize="9" scale="96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11" sqref="E11"/>
    </sheetView>
  </sheetViews>
  <sheetFormatPr defaultColWidth="9" defaultRowHeight="15.6" outlineLevelRow="6" outlineLevelCol="5"/>
  <cols>
    <col min="1" max="1" width="23.625" style="7" customWidth="1"/>
    <col min="2" max="2" width="13.875" style="8" customWidth="1"/>
    <col min="3" max="3" width="10" style="9" hidden="1" customWidth="1"/>
    <col min="4" max="4" width="15.25" style="10" customWidth="1"/>
    <col min="5" max="5" width="14.125" style="11" customWidth="1"/>
    <col min="6" max="6" width="14.125" style="12" customWidth="1"/>
    <col min="7" max="254" width="9" style="1"/>
  </cols>
  <sheetData>
    <row r="1" ht="33" customHeight="1" spans="1:1">
      <c r="A1" s="13" t="s">
        <v>316</v>
      </c>
    </row>
    <row r="2" s="1" customFormat="1" ht="44" customHeight="1" spans="1:6">
      <c r="A2" s="14" t="s">
        <v>317</v>
      </c>
      <c r="B2" s="15"/>
      <c r="C2" s="16"/>
      <c r="D2" s="16"/>
      <c r="E2" s="16"/>
      <c r="F2" s="17"/>
    </row>
    <row r="3" s="2" customFormat="1" ht="28" customHeight="1" spans="1:6">
      <c r="A3" s="18"/>
      <c r="B3" s="19"/>
      <c r="C3" s="20"/>
      <c r="D3" s="20"/>
      <c r="E3" s="20"/>
      <c r="F3" s="21" t="s">
        <v>2</v>
      </c>
    </row>
    <row r="4" s="3" customFormat="1" ht="44" customHeight="1" spans="1:6">
      <c r="A4" s="22" t="s">
        <v>3</v>
      </c>
      <c r="B4" s="23" t="s">
        <v>48</v>
      </c>
      <c r="C4" s="23" t="s">
        <v>318</v>
      </c>
      <c r="D4" s="23" t="s">
        <v>319</v>
      </c>
      <c r="E4" s="24" t="s">
        <v>320</v>
      </c>
      <c r="F4" s="23"/>
    </row>
    <row r="5" s="4" customFormat="1" ht="54" customHeight="1" spans="1:6">
      <c r="A5" s="25"/>
      <c r="B5" s="26"/>
      <c r="C5" s="26"/>
      <c r="D5" s="26"/>
      <c r="E5" s="27" t="s">
        <v>321</v>
      </c>
      <c r="F5" s="28" t="s">
        <v>322</v>
      </c>
    </row>
    <row r="6" s="5" customFormat="1" ht="35" customHeight="1" spans="1:6">
      <c r="A6" s="29" t="s">
        <v>45</v>
      </c>
      <c r="B6" s="30">
        <v>13.52</v>
      </c>
      <c r="C6" s="30"/>
      <c r="D6" s="30"/>
      <c r="E6" s="30">
        <v>169</v>
      </c>
      <c r="F6" s="30">
        <v>13.52</v>
      </c>
    </row>
    <row r="7" s="6" customFormat="1" ht="35" customHeight="1" spans="1:6">
      <c r="A7" s="31" t="s">
        <v>33</v>
      </c>
      <c r="B7" s="31">
        <v>13.52</v>
      </c>
      <c r="C7" s="31"/>
      <c r="D7" s="31"/>
      <c r="E7" s="31">
        <v>169</v>
      </c>
      <c r="F7" s="31">
        <v>13.52</v>
      </c>
    </row>
  </sheetData>
  <mergeCells count="6">
    <mergeCell ref="A2:F2"/>
    <mergeCell ref="E4:F4"/>
    <mergeCell ref="A4:A5"/>
    <mergeCell ref="B4:B5"/>
    <mergeCell ref="C4:C5"/>
    <mergeCell ref="D4:D5"/>
  </mergeCell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5" sqref="G5"/>
    </sheetView>
  </sheetViews>
  <sheetFormatPr defaultColWidth="9" defaultRowHeight="15.6"/>
  <cols>
    <col min="1" max="1" width="20.375" customWidth="1"/>
    <col min="2" max="2" width="11.125" style="37" customWidth="1"/>
    <col min="3" max="3" width="8.75" style="251" customWidth="1"/>
    <col min="4" max="4" width="10.125" style="251" customWidth="1"/>
    <col min="5" max="5" width="12.5" customWidth="1"/>
    <col min="6" max="6" width="9.25" style="252"/>
    <col min="7" max="8" width="10.75" style="252" customWidth="1"/>
    <col min="9" max="9" width="11.25" style="124" customWidth="1"/>
    <col min="10" max="11" width="10.75" style="124" customWidth="1"/>
  </cols>
  <sheetData>
    <row r="1" ht="20.4" spans="1:1">
      <c r="A1" s="13" t="s">
        <v>25</v>
      </c>
    </row>
    <row r="2" ht="25" customHeight="1" spans="1:11">
      <c r="A2" s="253" t="s">
        <v>37</v>
      </c>
      <c r="B2" s="253"/>
      <c r="C2" s="254"/>
      <c r="D2" s="254"/>
      <c r="E2" s="253"/>
      <c r="F2" s="253"/>
      <c r="G2" s="253"/>
      <c r="H2" s="253"/>
      <c r="I2" s="253"/>
      <c r="J2" s="269"/>
      <c r="K2" s="269"/>
    </row>
    <row r="3" ht="28" customHeight="1" spans="2:11">
      <c r="B3" s="255"/>
      <c r="F3" s="256"/>
      <c r="K3" s="21" t="s">
        <v>2</v>
      </c>
    </row>
    <row r="4" ht="42" customHeight="1" spans="1:11">
      <c r="A4" s="257" t="s">
        <v>3</v>
      </c>
      <c r="B4" s="257" t="s">
        <v>38</v>
      </c>
      <c r="C4" s="258" t="s">
        <v>39</v>
      </c>
      <c r="D4" s="259"/>
      <c r="E4" s="257" t="s">
        <v>40</v>
      </c>
      <c r="F4" s="257" t="s">
        <v>5</v>
      </c>
      <c r="G4" s="260" t="s">
        <v>6</v>
      </c>
      <c r="H4" s="260"/>
      <c r="I4" s="257" t="s">
        <v>7</v>
      </c>
      <c r="J4" s="42" t="s">
        <v>8</v>
      </c>
      <c r="K4" s="42"/>
    </row>
    <row r="5" ht="84" customHeight="1" spans="1:11">
      <c r="A5" s="261"/>
      <c r="B5" s="261"/>
      <c r="C5" s="262" t="s">
        <v>41</v>
      </c>
      <c r="D5" s="262" t="s">
        <v>42</v>
      </c>
      <c r="E5" s="261"/>
      <c r="F5" s="261"/>
      <c r="G5" s="250" t="s">
        <v>43</v>
      </c>
      <c r="H5" s="250" t="s">
        <v>44</v>
      </c>
      <c r="I5" s="261"/>
      <c r="J5" s="27" t="s">
        <v>19</v>
      </c>
      <c r="K5" s="27" t="s">
        <v>24</v>
      </c>
    </row>
    <row r="6" ht="47" customHeight="1" spans="1:11">
      <c r="A6" s="156" t="s">
        <v>45</v>
      </c>
      <c r="B6" s="156">
        <v>67.16</v>
      </c>
      <c r="C6" s="263">
        <v>0.6</v>
      </c>
      <c r="D6" s="263">
        <v>0.6</v>
      </c>
      <c r="E6" s="156">
        <v>3425.16</v>
      </c>
      <c r="F6" s="156"/>
      <c r="G6" s="156">
        <v>747</v>
      </c>
      <c r="H6" s="156">
        <v>2247</v>
      </c>
      <c r="I6" s="156">
        <v>431.16</v>
      </c>
      <c r="J6" s="156">
        <v>382.6</v>
      </c>
      <c r="K6" s="156">
        <v>48.5599999999998</v>
      </c>
    </row>
    <row r="7" ht="39" customHeight="1" spans="1:11">
      <c r="A7" s="135" t="s">
        <v>46</v>
      </c>
      <c r="B7" s="56"/>
      <c r="C7" s="264"/>
      <c r="D7" s="264"/>
      <c r="E7" s="123"/>
      <c r="F7" s="265"/>
      <c r="G7" s="265"/>
      <c r="H7" s="265"/>
      <c r="I7" s="270"/>
      <c r="J7" s="270"/>
      <c r="K7" s="270"/>
    </row>
    <row r="8" ht="54" customHeight="1" spans="1:11">
      <c r="A8" s="266"/>
      <c r="B8" s="267"/>
      <c r="C8" s="268"/>
      <c r="D8" s="268"/>
      <c r="E8" s="266"/>
      <c r="F8" s="267"/>
      <c r="G8" s="266"/>
      <c r="H8" s="266"/>
      <c r="I8" s="266"/>
      <c r="J8" s="266"/>
      <c r="K8" s="266"/>
    </row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</sheetData>
  <mergeCells count="10">
    <mergeCell ref="A2:K2"/>
    <mergeCell ref="C4:D4"/>
    <mergeCell ref="G4:H4"/>
    <mergeCell ref="J4:K4"/>
    <mergeCell ref="A8:K8"/>
    <mergeCell ref="A4:A5"/>
    <mergeCell ref="B4:B5"/>
    <mergeCell ref="E4:E5"/>
    <mergeCell ref="F4:F5"/>
    <mergeCell ref="I4:I5"/>
  </mergeCells>
  <printOptions horizontalCentered="1"/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A2" sqref="A2:I2"/>
    </sheetView>
  </sheetViews>
  <sheetFormatPr defaultColWidth="9" defaultRowHeight="15.6" outlineLevelRow="6"/>
  <cols>
    <col min="1" max="1" width="19.125" style="37" customWidth="1"/>
    <col min="2" max="2" width="10.375" style="37"/>
    <col min="3" max="3" width="15.625" style="37" customWidth="1"/>
    <col min="4" max="5" width="17.75" style="37" customWidth="1"/>
    <col min="6" max="6" width="9.875" style="37" customWidth="1"/>
    <col min="7" max="8" width="13" style="37" customWidth="1"/>
    <col min="9" max="9" width="10.125" style="37" customWidth="1"/>
    <col min="10" max="10" width="9.125" style="37" customWidth="1"/>
    <col min="11" max="16384" width="9" style="37"/>
  </cols>
  <sheetData>
    <row r="1" ht="30" customHeight="1" spans="1:9">
      <c r="A1" s="244" t="s">
        <v>26</v>
      </c>
      <c r="B1" s="148"/>
      <c r="C1" s="148"/>
      <c r="D1" s="148"/>
      <c r="E1" s="148"/>
      <c r="F1" s="148"/>
      <c r="G1" s="148"/>
      <c r="H1" s="148"/>
      <c r="I1" s="148"/>
    </row>
    <row r="2" ht="36" customHeight="1" spans="1:9">
      <c r="A2" s="245" t="s">
        <v>47</v>
      </c>
      <c r="B2" s="245"/>
      <c r="C2" s="245"/>
      <c r="D2" s="245"/>
      <c r="E2" s="245"/>
      <c r="F2" s="245"/>
      <c r="G2" s="245"/>
      <c r="H2" s="245"/>
      <c r="I2" s="245"/>
    </row>
    <row r="3" ht="33" customHeight="1" spans="1:9">
      <c r="A3" s="246"/>
      <c r="B3" s="246"/>
      <c r="C3" s="246"/>
      <c r="D3" s="246"/>
      <c r="E3" s="246"/>
      <c r="F3" s="246"/>
      <c r="G3" s="246"/>
      <c r="H3" s="246"/>
      <c r="I3" s="21" t="s">
        <v>2</v>
      </c>
    </row>
    <row r="4" ht="36" customHeight="1" spans="1:9">
      <c r="A4" s="24" t="s">
        <v>3</v>
      </c>
      <c r="B4" s="24" t="s">
        <v>48</v>
      </c>
      <c r="C4" s="42" t="s">
        <v>8</v>
      </c>
      <c r="D4" s="42"/>
      <c r="E4" s="42"/>
      <c r="F4" s="247" t="s">
        <v>6</v>
      </c>
      <c r="G4" s="248"/>
      <c r="H4" s="249"/>
      <c r="I4" s="24" t="s">
        <v>49</v>
      </c>
    </row>
    <row r="5" ht="84" customHeight="1" spans="1:9">
      <c r="A5" s="24"/>
      <c r="B5" s="24"/>
      <c r="C5" s="27" t="s">
        <v>50</v>
      </c>
      <c r="D5" s="27" t="s">
        <v>51</v>
      </c>
      <c r="E5" s="27" t="s">
        <v>52</v>
      </c>
      <c r="F5" s="27" t="s">
        <v>53</v>
      </c>
      <c r="G5" s="250" t="s">
        <v>43</v>
      </c>
      <c r="H5" s="250" t="s">
        <v>44</v>
      </c>
      <c r="I5" s="24"/>
    </row>
    <row r="6" s="242" customFormat="1" ht="41" customHeight="1" spans="1:9">
      <c r="A6" s="46" t="s">
        <v>32</v>
      </c>
      <c r="B6" s="24">
        <v>23.4</v>
      </c>
      <c r="C6" s="24">
        <v>9.7</v>
      </c>
      <c r="D6" s="24">
        <v>12.7</v>
      </c>
      <c r="E6" s="24">
        <v>1</v>
      </c>
      <c r="F6" s="24">
        <v>22.9</v>
      </c>
      <c r="G6" s="24">
        <v>17.2</v>
      </c>
      <c r="H6" s="24">
        <v>5.7</v>
      </c>
      <c r="I6" s="24">
        <v>0.5</v>
      </c>
    </row>
    <row r="7" s="243" customFormat="1" ht="41" customHeight="1" spans="1:9">
      <c r="A7" s="156" t="s">
        <v>34</v>
      </c>
      <c r="B7" s="156">
        <v>23.4</v>
      </c>
      <c r="C7" s="156">
        <v>9.7</v>
      </c>
      <c r="D7" s="156">
        <v>12.7</v>
      </c>
      <c r="E7" s="156">
        <v>1</v>
      </c>
      <c r="F7" s="156">
        <v>22.9</v>
      </c>
      <c r="G7" s="156">
        <v>17.2</v>
      </c>
      <c r="H7" s="156">
        <v>5.7</v>
      </c>
      <c r="I7" s="156">
        <v>0.5</v>
      </c>
    </row>
  </sheetData>
  <mergeCells count="6">
    <mergeCell ref="A2:I2"/>
    <mergeCell ref="C4:E4"/>
    <mergeCell ref="F4:H4"/>
    <mergeCell ref="A4:A5"/>
    <mergeCell ref="B4:B5"/>
    <mergeCell ref="I4:I5"/>
  </mergeCells>
  <pageMargins left="0.751388888888889" right="0.751388888888889" top="1" bottom="1" header="0.5" footer="0.5"/>
  <pageSetup paperSize="9" scale="9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7" sqref="A7:A8"/>
    </sheetView>
  </sheetViews>
  <sheetFormatPr defaultColWidth="9" defaultRowHeight="15.6" outlineLevelRow="7"/>
  <cols>
    <col min="1" max="1" width="15.75" style="32" customWidth="1"/>
    <col min="2" max="2" width="9" style="36" customWidth="1"/>
    <col min="3" max="3" width="10.25" style="32" customWidth="1"/>
    <col min="4" max="4" width="12.125" style="32" customWidth="1"/>
    <col min="5" max="5" width="10.5" style="32" customWidth="1"/>
    <col min="6" max="6" width="10.625" style="32" customWidth="1"/>
    <col min="7" max="8" width="9" style="32"/>
    <col min="9" max="9" width="9.75" style="32" customWidth="1"/>
    <col min="10" max="10" width="8.875" style="32" customWidth="1"/>
    <col min="11" max="11" width="11.75" style="32" customWidth="1"/>
    <col min="12" max="16384" width="9" style="32"/>
  </cols>
  <sheetData>
    <row r="1" s="32" customFormat="1" ht="32" customHeight="1" spans="1:11">
      <c r="A1" s="208" t="s">
        <v>54</v>
      </c>
      <c r="B1" s="169"/>
      <c r="C1" s="233"/>
      <c r="D1" s="233"/>
      <c r="E1" s="233"/>
      <c r="F1" s="233"/>
      <c r="G1" s="233"/>
      <c r="H1" s="233"/>
      <c r="I1" s="233"/>
      <c r="J1" s="233"/>
      <c r="K1" s="233"/>
    </row>
    <row r="2" s="32" customFormat="1" ht="38" customHeight="1" spans="1:11">
      <c r="A2" s="234" t="s">
        <v>55</v>
      </c>
      <c r="B2" s="235"/>
      <c r="C2" s="234"/>
      <c r="D2" s="234"/>
      <c r="E2" s="234"/>
      <c r="F2" s="234"/>
      <c r="G2" s="234"/>
      <c r="H2" s="234"/>
      <c r="I2" s="234"/>
      <c r="J2" s="234"/>
      <c r="K2" s="234"/>
    </row>
    <row r="3" s="231" customFormat="1" ht="24" customHeight="1" spans="1:11">
      <c r="A3" s="234"/>
      <c r="B3" s="235"/>
      <c r="C3" s="234"/>
      <c r="D3" s="234"/>
      <c r="E3" s="234"/>
      <c r="F3" s="234"/>
      <c r="G3" s="234"/>
      <c r="H3" s="234"/>
      <c r="I3" s="234"/>
      <c r="J3" s="241"/>
      <c r="K3" s="21" t="s">
        <v>2</v>
      </c>
    </row>
    <row r="4" s="53" customFormat="1" ht="38" customHeight="1" spans="1:11">
      <c r="A4" s="227" t="s">
        <v>3</v>
      </c>
      <c r="B4" s="236" t="s">
        <v>56</v>
      </c>
      <c r="C4" s="131" t="s">
        <v>57</v>
      </c>
      <c r="D4" s="131"/>
      <c r="E4" s="131"/>
      <c r="F4" s="131"/>
      <c r="G4" s="131"/>
      <c r="H4" s="131"/>
      <c r="I4" s="131"/>
      <c r="J4" s="131"/>
      <c r="K4" s="131"/>
    </row>
    <row r="5" s="136" customFormat="1" ht="38" customHeight="1" spans="1:11">
      <c r="A5" s="237"/>
      <c r="B5" s="238"/>
      <c r="C5" s="239" t="s">
        <v>58</v>
      </c>
      <c r="D5" s="239" t="s">
        <v>59</v>
      </c>
      <c r="E5" s="239"/>
      <c r="F5" s="239"/>
      <c r="G5" s="130" t="s">
        <v>60</v>
      </c>
      <c r="H5" s="130" t="s">
        <v>61</v>
      </c>
      <c r="I5" s="130" t="s">
        <v>62</v>
      </c>
      <c r="J5" s="130"/>
      <c r="K5" s="130"/>
    </row>
    <row r="6" s="136" customFormat="1" ht="67" customHeight="1" spans="1:11">
      <c r="A6" s="109"/>
      <c r="B6" s="240"/>
      <c r="C6" s="130" t="s">
        <v>63</v>
      </c>
      <c r="D6" s="130" t="s">
        <v>64</v>
      </c>
      <c r="E6" s="130" t="s">
        <v>65</v>
      </c>
      <c r="F6" s="130" t="s">
        <v>66</v>
      </c>
      <c r="G6" s="130"/>
      <c r="H6" s="130"/>
      <c r="I6" s="130" t="s">
        <v>67</v>
      </c>
      <c r="J6" s="130" t="s">
        <v>68</v>
      </c>
      <c r="K6" s="130" t="s">
        <v>69</v>
      </c>
    </row>
    <row r="7" s="221" customFormat="1" ht="32" customHeight="1" spans="1:11">
      <c r="A7" s="46" t="s">
        <v>32</v>
      </c>
      <c r="B7" s="52">
        <v>9.7</v>
      </c>
      <c r="C7" s="52"/>
      <c r="D7" s="52">
        <v>1</v>
      </c>
      <c r="E7" s="52">
        <v>1</v>
      </c>
      <c r="F7" s="52"/>
      <c r="G7" s="52">
        <v>1</v>
      </c>
      <c r="H7" s="52">
        <v>1</v>
      </c>
      <c r="I7" s="52"/>
      <c r="J7" s="52"/>
      <c r="K7" s="52"/>
    </row>
    <row r="8" s="232" customFormat="1" ht="32" customHeight="1" spans="1:11">
      <c r="A8" s="156" t="s">
        <v>34</v>
      </c>
      <c r="B8" s="156">
        <v>9.7</v>
      </c>
      <c r="C8" s="156"/>
      <c r="D8" s="156">
        <v>1</v>
      </c>
      <c r="E8" s="156">
        <v>1</v>
      </c>
      <c r="F8" s="156"/>
      <c r="G8" s="156">
        <v>1</v>
      </c>
      <c r="H8" s="156">
        <v>1</v>
      </c>
      <c r="I8" s="156"/>
      <c r="J8" s="156"/>
      <c r="K8" s="156"/>
    </row>
  </sheetData>
  <mergeCells count="8">
    <mergeCell ref="A2:K2"/>
    <mergeCell ref="C4:K4"/>
    <mergeCell ref="D5:F5"/>
    <mergeCell ref="I5:K5"/>
    <mergeCell ref="A4:A6"/>
    <mergeCell ref="B4:B6"/>
    <mergeCell ref="G5:G6"/>
    <mergeCell ref="H5:H6"/>
  </mergeCells>
  <printOptions horizontalCentered="1"/>
  <pageMargins left="0.357638888888889" right="0.35763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7"/>
  <sheetViews>
    <sheetView workbookViewId="0">
      <selection activeCell="A6" sqref="A6:A7"/>
    </sheetView>
  </sheetViews>
  <sheetFormatPr defaultColWidth="9" defaultRowHeight="15.6" outlineLevelRow="6"/>
  <cols>
    <col min="1" max="1" width="15.375" style="124" customWidth="1"/>
    <col min="2" max="2" width="8" style="217" customWidth="1"/>
    <col min="3" max="3" width="5.5" style="223" customWidth="1"/>
    <col min="4" max="4" width="4.375" style="223" customWidth="1"/>
    <col min="5" max="5" width="4.625" style="223" customWidth="1"/>
    <col min="6" max="6" width="8.5" style="223" customWidth="1"/>
    <col min="7" max="7" width="4.125" style="223" customWidth="1"/>
    <col min="8" max="8" width="3.5" style="223" customWidth="1"/>
    <col min="9" max="9" width="3.75" style="223" customWidth="1"/>
    <col min="10" max="10" width="5.75" style="223" customWidth="1"/>
    <col min="11" max="11" width="7.75" style="223" customWidth="1"/>
    <col min="12" max="12" width="4.75" style="223" customWidth="1"/>
    <col min="13" max="13" width="8.375" style="223" customWidth="1"/>
    <col min="14" max="14" width="4.625" style="223" customWidth="1"/>
    <col min="15" max="15" width="5.125" style="223" customWidth="1"/>
    <col min="16" max="16" width="5.375" style="223" customWidth="1"/>
    <col min="17" max="17" width="5.25" style="223" customWidth="1"/>
    <col min="18" max="18" width="4.875" style="223" customWidth="1"/>
    <col min="19" max="19" width="5.125" style="223" customWidth="1"/>
    <col min="20" max="20" width="5.375" style="223" customWidth="1"/>
    <col min="21" max="21" width="4.625" style="217" customWidth="1"/>
    <col min="22" max="22" width="5.25" style="223" customWidth="1"/>
    <col min="23" max="23" width="5" style="217" customWidth="1"/>
    <col min="24" max="24" width="5.75" style="217" customWidth="1"/>
    <col min="25" max="25" width="5.625" style="217" customWidth="1"/>
    <col min="26" max="26" width="6.25" style="217" customWidth="1"/>
    <col min="27" max="27" width="6.375" style="217" customWidth="1"/>
    <col min="28" max="28" width="7.125" style="217" customWidth="1"/>
    <col min="29" max="29" width="7" style="224" customWidth="1"/>
    <col min="30" max="30" width="5.625" style="224" customWidth="1"/>
    <col min="31" max="31" width="5" style="217" customWidth="1"/>
    <col min="32" max="255" width="9" style="217"/>
  </cols>
  <sheetData>
    <row r="1" ht="27" customHeight="1" spans="1:1">
      <c r="A1" s="208" t="s">
        <v>70</v>
      </c>
    </row>
    <row r="2" s="217" customFormat="1" ht="40" customHeight="1" spans="1:31">
      <c r="A2" s="68" t="s">
        <v>71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="218" customFormat="1" ht="24" customHeight="1" spans="1:31">
      <c r="A3" s="225"/>
      <c r="B3" s="68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9"/>
      <c r="AD3" s="229"/>
      <c r="AE3" s="140" t="s">
        <v>2</v>
      </c>
    </row>
    <row r="4" s="219" customFormat="1" ht="46" customHeight="1" spans="1:31">
      <c r="A4" s="227" t="s">
        <v>3</v>
      </c>
      <c r="B4" s="227" t="s">
        <v>48</v>
      </c>
      <c r="C4" s="189" t="s">
        <v>8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1"/>
    </row>
    <row r="5" s="220" customFormat="1" ht="84" customHeight="1" spans="1:31">
      <c r="A5" s="228"/>
      <c r="B5" s="228"/>
      <c r="C5" s="45" t="s">
        <v>72</v>
      </c>
      <c r="D5" s="45" t="s">
        <v>73</v>
      </c>
      <c r="E5" s="45" t="s">
        <v>74</v>
      </c>
      <c r="F5" s="45" t="s">
        <v>75</v>
      </c>
      <c r="G5" s="45" t="s">
        <v>76</v>
      </c>
      <c r="H5" s="45" t="s">
        <v>77</v>
      </c>
      <c r="I5" s="45" t="s">
        <v>78</v>
      </c>
      <c r="J5" s="45" t="s">
        <v>79</v>
      </c>
      <c r="K5" s="45" t="s">
        <v>80</v>
      </c>
      <c r="L5" s="45" t="s">
        <v>81</v>
      </c>
      <c r="M5" s="45" t="s">
        <v>82</v>
      </c>
      <c r="N5" s="45" t="s">
        <v>83</v>
      </c>
      <c r="O5" s="45" t="s">
        <v>84</v>
      </c>
      <c r="P5" s="45" t="s">
        <v>85</v>
      </c>
      <c r="Q5" s="45" t="s">
        <v>86</v>
      </c>
      <c r="R5" s="45" t="s">
        <v>87</v>
      </c>
      <c r="S5" s="45" t="s">
        <v>88</v>
      </c>
      <c r="T5" s="45" t="s">
        <v>89</v>
      </c>
      <c r="U5" s="45" t="s">
        <v>90</v>
      </c>
      <c r="V5" s="45" t="s">
        <v>91</v>
      </c>
      <c r="W5" s="45" t="s">
        <v>92</v>
      </c>
      <c r="X5" s="45" t="s">
        <v>93</v>
      </c>
      <c r="Y5" s="45" t="s">
        <v>94</v>
      </c>
      <c r="Z5" s="45" t="s">
        <v>95</v>
      </c>
      <c r="AA5" s="45" t="s">
        <v>96</v>
      </c>
      <c r="AB5" s="45" t="s">
        <v>97</v>
      </c>
      <c r="AC5" s="130" t="s">
        <v>98</v>
      </c>
      <c r="AD5" s="130" t="s">
        <v>99</v>
      </c>
      <c r="AE5" s="45" t="s">
        <v>100</v>
      </c>
    </row>
    <row r="6" s="221" customFormat="1" ht="39" customHeight="1" spans="1:31">
      <c r="A6" s="46" t="s">
        <v>32</v>
      </c>
      <c r="B6" s="42">
        <v>12.7</v>
      </c>
      <c r="C6" s="42"/>
      <c r="D6" s="42"/>
      <c r="E6" s="42">
        <v>1</v>
      </c>
      <c r="F6" s="42"/>
      <c r="G6" s="42">
        <v>2</v>
      </c>
      <c r="H6" s="42"/>
      <c r="I6" s="42"/>
      <c r="J6" s="42"/>
      <c r="K6" s="42"/>
      <c r="L6" s="42">
        <v>0.5</v>
      </c>
      <c r="M6" s="42"/>
      <c r="N6" s="42"/>
      <c r="O6" s="42"/>
      <c r="P6" s="42"/>
      <c r="Q6" s="42"/>
      <c r="R6" s="42"/>
      <c r="S6" s="42"/>
      <c r="T6" s="42">
        <v>1</v>
      </c>
      <c r="U6" s="42">
        <v>2</v>
      </c>
      <c r="V6" s="42">
        <v>3</v>
      </c>
      <c r="W6" s="42"/>
      <c r="X6" s="42"/>
      <c r="Y6" s="42">
        <v>1.5</v>
      </c>
      <c r="Z6" s="42"/>
      <c r="AA6" s="42"/>
      <c r="AB6" s="42">
        <v>0.2</v>
      </c>
      <c r="AC6" s="42">
        <v>1.5</v>
      </c>
      <c r="AD6" s="42"/>
      <c r="AE6" s="230"/>
    </row>
    <row r="7" s="222" customFormat="1" ht="39" customHeight="1" spans="1:31">
      <c r="A7" s="156" t="s">
        <v>34</v>
      </c>
      <c r="B7" s="156">
        <v>12.7</v>
      </c>
      <c r="C7" s="156"/>
      <c r="D7" s="156"/>
      <c r="E7" s="156">
        <v>1</v>
      </c>
      <c r="F7" s="156"/>
      <c r="G7" s="156">
        <v>2</v>
      </c>
      <c r="H7" s="156"/>
      <c r="I7" s="156"/>
      <c r="J7" s="156"/>
      <c r="K7" s="156"/>
      <c r="L7" s="156">
        <v>0.5</v>
      </c>
      <c r="M7" s="156"/>
      <c r="N7" s="156"/>
      <c r="O7" s="156"/>
      <c r="P7" s="156"/>
      <c r="Q7" s="156"/>
      <c r="R7" s="156"/>
      <c r="S7" s="156"/>
      <c r="T7" s="156">
        <v>1</v>
      </c>
      <c r="U7" s="156">
        <v>2</v>
      </c>
      <c r="V7" s="156">
        <v>3</v>
      </c>
      <c r="W7" s="156"/>
      <c r="X7" s="156"/>
      <c r="Y7" s="156">
        <v>1.5</v>
      </c>
      <c r="Z7" s="156"/>
      <c r="AA7" s="156"/>
      <c r="AB7" s="156">
        <v>0.2</v>
      </c>
      <c r="AC7" s="156">
        <v>1.5</v>
      </c>
      <c r="AD7" s="156"/>
      <c r="AE7" s="156"/>
    </row>
  </sheetData>
  <mergeCells count="4">
    <mergeCell ref="A2:AE2"/>
    <mergeCell ref="C4:AE4"/>
    <mergeCell ref="A4:A5"/>
    <mergeCell ref="B4:B5"/>
  </mergeCells>
  <printOptions horizontalCentered="1"/>
  <pageMargins left="0.357638888888889" right="0.357638888888889" top="1" bottom="1" header="0.5" footer="0.5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6" sqref="$A6:$XFD7"/>
    </sheetView>
  </sheetViews>
  <sheetFormatPr defaultColWidth="9" defaultRowHeight="15.6" outlineLevelRow="6"/>
  <cols>
    <col min="1" max="1" width="15.5" style="124" customWidth="1"/>
    <col min="2" max="2" width="9" style="206" customWidth="1"/>
    <col min="3" max="3" width="7.5" style="207" customWidth="1"/>
    <col min="4" max="4" width="7.625" style="206" customWidth="1"/>
    <col min="5" max="5" width="7.5" style="206" customWidth="1"/>
    <col min="6" max="6" width="9.625" style="207" customWidth="1"/>
    <col min="7" max="7" width="5.875" style="206" customWidth="1"/>
    <col min="8" max="8" width="6.875" style="206" hidden="1" customWidth="1"/>
    <col min="9" max="9" width="6.25" style="206" customWidth="1"/>
    <col min="10" max="10" width="5.875" style="206" customWidth="1"/>
    <col min="11" max="11" width="8.25" style="206" customWidth="1"/>
    <col min="12" max="253" width="9" style="201"/>
  </cols>
  <sheetData>
    <row r="1" ht="34" customHeight="1" spans="1:1">
      <c r="A1" s="208" t="s">
        <v>101</v>
      </c>
    </row>
    <row r="2" s="201" customFormat="1" ht="30.75" customHeight="1" spans="1:11">
      <c r="A2" s="209" t="s">
        <v>102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="201" customFormat="1" ht="23" customHeight="1" spans="1:11">
      <c r="A3" s="206"/>
      <c r="B3" s="210"/>
      <c r="C3" s="210"/>
      <c r="D3" s="210"/>
      <c r="E3" s="210"/>
      <c r="F3" s="210"/>
      <c r="G3" s="210"/>
      <c r="H3" s="210"/>
      <c r="I3" s="215"/>
      <c r="J3" s="215"/>
      <c r="K3" s="21" t="s">
        <v>2</v>
      </c>
    </row>
    <row r="4" s="202" customFormat="1" ht="41" customHeight="1" spans="1:11">
      <c r="A4" s="211" t="s">
        <v>3</v>
      </c>
      <c r="B4" s="211" t="s">
        <v>48</v>
      </c>
      <c r="C4" s="212" t="s">
        <v>8</v>
      </c>
      <c r="D4" s="213"/>
      <c r="E4" s="213"/>
      <c r="F4" s="213"/>
      <c r="G4" s="213"/>
      <c r="H4" s="213"/>
      <c r="I4" s="213"/>
      <c r="J4" s="213"/>
      <c r="K4" s="216"/>
    </row>
    <row r="5" s="203" customFormat="1" ht="80" customHeight="1" spans="1:11">
      <c r="A5" s="130"/>
      <c r="B5" s="130"/>
      <c r="C5" s="130" t="s">
        <v>103</v>
      </c>
      <c r="D5" s="130" t="s">
        <v>104</v>
      </c>
      <c r="E5" s="130" t="s">
        <v>105</v>
      </c>
      <c r="F5" s="130" t="s">
        <v>106</v>
      </c>
      <c r="G5" s="214" t="s">
        <v>107</v>
      </c>
      <c r="H5" s="214" t="s">
        <v>108</v>
      </c>
      <c r="I5" s="214" t="s">
        <v>109</v>
      </c>
      <c r="J5" s="214" t="s">
        <v>110</v>
      </c>
      <c r="K5" s="130" t="s">
        <v>111</v>
      </c>
    </row>
    <row r="6" s="204" customFormat="1" ht="35" customHeight="1" spans="1:11">
      <c r="A6" s="131" t="s">
        <v>32</v>
      </c>
      <c r="B6" s="131">
        <v>1</v>
      </c>
      <c r="C6" s="131"/>
      <c r="D6" s="131"/>
      <c r="E6" s="131"/>
      <c r="F6" s="131">
        <v>1</v>
      </c>
      <c r="G6" s="131"/>
      <c r="H6" s="131"/>
      <c r="I6" s="131"/>
      <c r="J6" s="131"/>
      <c r="K6" s="131"/>
    </row>
    <row r="7" s="205" customFormat="1" ht="35" customHeight="1" spans="1:11">
      <c r="A7" s="156" t="s">
        <v>34</v>
      </c>
      <c r="B7" s="156">
        <v>1</v>
      </c>
      <c r="C7" s="156"/>
      <c r="D7" s="156"/>
      <c r="E7" s="156"/>
      <c r="F7" s="156">
        <v>1</v>
      </c>
      <c r="G7" s="156"/>
      <c r="H7" s="156"/>
      <c r="I7" s="156"/>
      <c r="J7" s="156"/>
      <c r="K7" s="156"/>
    </row>
  </sheetData>
  <autoFilter ref="A5:IS7">
    <extLst/>
  </autoFilter>
  <mergeCells count="4">
    <mergeCell ref="A2:K2"/>
    <mergeCell ref="C4:K4"/>
    <mergeCell ref="A4:A5"/>
    <mergeCell ref="B4:B5"/>
  </mergeCell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9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S8" sqref="S8"/>
    </sheetView>
  </sheetViews>
  <sheetFormatPr defaultColWidth="9" defaultRowHeight="15.6"/>
  <cols>
    <col min="1" max="1" width="18.875" customWidth="1"/>
    <col min="2" max="2" width="12.625" customWidth="1"/>
    <col min="3" max="3" width="12.875" customWidth="1"/>
    <col min="4" max="4" width="8.5" customWidth="1"/>
    <col min="5" max="5" width="11.375" customWidth="1"/>
    <col min="6" max="6" width="13.125" customWidth="1"/>
    <col min="7" max="7" width="12.125" customWidth="1"/>
    <col min="8" max="8" width="10.125" hidden="1" customWidth="1"/>
    <col min="9" max="9" width="11.875" customWidth="1"/>
    <col min="10" max="10" width="8.25" hidden="1" customWidth="1"/>
    <col min="11" max="11" width="8.75" style="124" customWidth="1"/>
    <col min="12" max="13" width="11.5" style="124" customWidth="1"/>
    <col min="14" max="14" width="10" style="124" customWidth="1"/>
    <col min="15" max="15" width="8.875" style="124" customWidth="1"/>
    <col min="16" max="16" width="9.75" style="124" customWidth="1"/>
    <col min="17" max="17" width="10.375" style="124" hidden="1" customWidth="1"/>
  </cols>
  <sheetData>
    <row r="1" s="169" customFormat="1" ht="35" customHeight="1" spans="1:17">
      <c r="A1" s="175" t="s">
        <v>27</v>
      </c>
      <c r="B1" s="176"/>
      <c r="C1" s="176"/>
      <c r="D1" s="177"/>
      <c r="E1" s="176"/>
      <c r="F1" s="176"/>
      <c r="G1" s="176"/>
      <c r="H1" s="176"/>
      <c r="I1" s="176"/>
      <c r="J1" s="176"/>
      <c r="K1" s="185"/>
      <c r="L1" s="185"/>
      <c r="M1" s="185"/>
      <c r="N1" s="186"/>
      <c r="O1" s="186"/>
      <c r="P1" s="186"/>
      <c r="Q1" s="186"/>
    </row>
    <row r="2" s="170" customFormat="1" ht="60" customHeight="1" spans="1:17">
      <c r="A2" s="178" t="s">
        <v>112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94"/>
    </row>
    <row r="3" s="171" customFormat="1" ht="29" customHeight="1" spans="1:17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87"/>
      <c r="O3" s="188"/>
      <c r="P3" s="140" t="s">
        <v>2</v>
      </c>
      <c r="Q3" s="195"/>
    </row>
    <row r="4" s="172" customFormat="1" ht="44" customHeight="1" spans="1:243">
      <c r="A4" s="179" t="s">
        <v>3</v>
      </c>
      <c r="B4" s="24" t="s">
        <v>113</v>
      </c>
      <c r="C4" s="52"/>
      <c r="D4" s="52"/>
      <c r="E4" s="24" t="s">
        <v>114</v>
      </c>
      <c r="F4" s="24"/>
      <c r="G4" s="24"/>
      <c r="H4" s="24"/>
      <c r="I4" s="24"/>
      <c r="J4" s="24"/>
      <c r="K4" s="189" t="s">
        <v>6</v>
      </c>
      <c r="L4" s="190"/>
      <c r="M4" s="191"/>
      <c r="N4" s="24" t="s">
        <v>7</v>
      </c>
      <c r="O4" s="42" t="s">
        <v>8</v>
      </c>
      <c r="P4" s="42"/>
      <c r="Q4" s="196" t="s">
        <v>115</v>
      </c>
      <c r="IH4" s="199"/>
      <c r="II4" s="199"/>
    </row>
    <row r="5" s="173" customFormat="1" ht="115" customHeight="1" spans="1:246">
      <c r="A5" s="143"/>
      <c r="B5" s="153" t="s">
        <v>116</v>
      </c>
      <c r="C5" s="153" t="s">
        <v>117</v>
      </c>
      <c r="D5" s="153" t="s">
        <v>118</v>
      </c>
      <c r="E5" s="24" t="s">
        <v>53</v>
      </c>
      <c r="F5" s="153" t="s">
        <v>119</v>
      </c>
      <c r="G5" s="153" t="s">
        <v>120</v>
      </c>
      <c r="H5" s="153" t="s">
        <v>121</v>
      </c>
      <c r="I5" s="153" t="s">
        <v>122</v>
      </c>
      <c r="J5" s="153" t="s">
        <v>123</v>
      </c>
      <c r="K5" s="43" t="s">
        <v>53</v>
      </c>
      <c r="L5" s="45" t="s">
        <v>43</v>
      </c>
      <c r="M5" s="45" t="s">
        <v>124</v>
      </c>
      <c r="N5" s="24"/>
      <c r="O5" s="27" t="s">
        <v>19</v>
      </c>
      <c r="P5" s="27" t="s">
        <v>24</v>
      </c>
      <c r="Q5" s="197"/>
      <c r="IH5" s="200"/>
      <c r="II5" s="200"/>
      <c r="IJ5" s="200"/>
      <c r="IK5" s="200"/>
      <c r="IL5" s="200"/>
    </row>
    <row r="6" s="121" customFormat="1" ht="45" customHeight="1" spans="1:17">
      <c r="A6" s="155" t="s">
        <v>32</v>
      </c>
      <c r="B6" s="155">
        <v>197.56</v>
      </c>
      <c r="C6" s="155">
        <v>194.6</v>
      </c>
      <c r="D6" s="155">
        <v>2.95999999999995</v>
      </c>
      <c r="E6" s="155">
        <v>197.92</v>
      </c>
      <c r="F6" s="155">
        <v>194.83</v>
      </c>
      <c r="G6" s="155">
        <v>1.49</v>
      </c>
      <c r="H6" s="155"/>
      <c r="I6" s="155">
        <v>1.6</v>
      </c>
      <c r="J6" s="155"/>
      <c r="K6" s="155">
        <v>198</v>
      </c>
      <c r="L6" s="155">
        <v>89</v>
      </c>
      <c r="M6" s="155">
        <v>109</v>
      </c>
      <c r="N6" s="155">
        <f>D6+E6-K6</f>
        <v>2.87999999999994</v>
      </c>
      <c r="O6" s="155"/>
      <c r="P6" s="155">
        <v>2.87999999999997</v>
      </c>
      <c r="Q6" s="114">
        <v>200.88</v>
      </c>
    </row>
    <row r="7" s="174" customFormat="1" ht="45" customHeight="1" spans="1:17">
      <c r="A7" s="180" t="s">
        <v>33</v>
      </c>
      <c r="B7" s="180">
        <v>132.36</v>
      </c>
      <c r="C7" s="181">
        <v>131.8</v>
      </c>
      <c r="D7" s="182">
        <v>0.56</v>
      </c>
      <c r="E7" s="180">
        <v>131.76</v>
      </c>
      <c r="F7" s="180">
        <v>131.76</v>
      </c>
      <c r="G7" s="180"/>
      <c r="H7" s="180"/>
      <c r="I7" s="180"/>
      <c r="J7" s="180"/>
      <c r="K7" s="180">
        <v>28</v>
      </c>
      <c r="L7" s="180">
        <v>19</v>
      </c>
      <c r="M7" s="180">
        <v>9</v>
      </c>
      <c r="N7" s="192">
        <f>D7+E7-K7</f>
        <v>104.32</v>
      </c>
      <c r="O7" s="192"/>
      <c r="P7" s="192"/>
      <c r="Q7" s="198"/>
    </row>
    <row r="8" ht="45" customHeight="1" spans="1:16">
      <c r="A8" s="156" t="s">
        <v>35</v>
      </c>
      <c r="B8" s="156">
        <v>65.2</v>
      </c>
      <c r="C8" s="156">
        <v>62.8</v>
      </c>
      <c r="D8" s="183">
        <v>2.4</v>
      </c>
      <c r="E8" s="156">
        <v>66.16</v>
      </c>
      <c r="F8" s="156">
        <v>63.07</v>
      </c>
      <c r="G8" s="156">
        <v>1.49</v>
      </c>
      <c r="H8" s="156"/>
      <c r="I8" s="156">
        <v>1.6</v>
      </c>
      <c r="J8" s="156"/>
      <c r="K8" s="156">
        <v>170</v>
      </c>
      <c r="L8" s="156">
        <v>70</v>
      </c>
      <c r="M8" s="156">
        <v>100</v>
      </c>
      <c r="N8" s="193">
        <f>D8+E8-K8</f>
        <v>-101.44</v>
      </c>
      <c r="O8" s="183"/>
      <c r="P8" s="183"/>
    </row>
    <row r="9" customFormat="1" ht="45" customHeight="1" spans="1:17">
      <c r="A9" s="184" t="s">
        <v>125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24"/>
    </row>
  </sheetData>
  <mergeCells count="9">
    <mergeCell ref="A2:P2"/>
    <mergeCell ref="B4:D4"/>
    <mergeCell ref="E4:J4"/>
    <mergeCell ref="K4:M4"/>
    <mergeCell ref="O4:P4"/>
    <mergeCell ref="A9:P9"/>
    <mergeCell ref="A4:A5"/>
    <mergeCell ref="N4:N5"/>
    <mergeCell ref="Q4:Q5"/>
  </mergeCells>
  <printOptions horizontalCentered="1"/>
  <pageMargins left="0.161111111111111" right="0.161111111111111" top="1" bottom="0.747916666666667" header="0.5" footer="0.5"/>
  <pageSetup paperSize="9" scale="73" orientation="landscape" horizontalDpi="6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16"/>
  <sheetViews>
    <sheetView workbookViewId="0">
      <pane xSplit="1" ySplit="5" topLeftCell="J6" activePane="bottomRight" state="frozen"/>
      <selection/>
      <selection pane="topRight"/>
      <selection pane="bottomLeft"/>
      <selection pane="bottomRight" activeCell="AM1" sqref="AM$1:AM$1048576"/>
    </sheetView>
  </sheetViews>
  <sheetFormatPr defaultColWidth="9" defaultRowHeight="15.6"/>
  <cols>
    <col min="1" max="1" width="16.75" style="147" customWidth="1"/>
    <col min="2" max="2" width="8.875" style="148" customWidth="1"/>
    <col min="3" max="3" width="9.375" style="148" customWidth="1"/>
    <col min="4" max="5" width="8.625" style="148" customWidth="1"/>
    <col min="6" max="6" width="9.375" style="148" customWidth="1"/>
    <col min="7" max="8" width="7" style="145" customWidth="1"/>
    <col min="9" max="9" width="9" style="145" customWidth="1"/>
    <col min="10" max="11" width="7.75" style="145" customWidth="1"/>
    <col min="12" max="12" width="9.375" style="145" customWidth="1"/>
    <col min="13" max="14" width="10.125" style="145" customWidth="1"/>
    <col min="15" max="15" width="9.375" style="145" customWidth="1"/>
    <col min="16" max="17" width="9.375" style="145" hidden="1" customWidth="1"/>
    <col min="18" max="18" width="9.25" style="145" hidden="1" customWidth="1"/>
    <col min="19" max="19" width="10.125" style="145" customWidth="1"/>
    <col min="20" max="21" width="8.625" style="145" customWidth="1"/>
    <col min="22" max="25" width="8.625" style="145" hidden="1" customWidth="1"/>
    <col min="26" max="26" width="9.375" style="145" customWidth="1"/>
    <col min="27" max="36" width="4.5" style="145" customWidth="1"/>
    <col min="37" max="37" width="8.625" style="145" customWidth="1"/>
    <col min="38" max="38" width="11.125" style="148" customWidth="1"/>
    <col min="39" max="16384" width="9" style="145"/>
  </cols>
  <sheetData>
    <row r="1" ht="30" customHeight="1" spans="1:1">
      <c r="A1" s="125" t="s">
        <v>126</v>
      </c>
    </row>
    <row r="2" s="145" customFormat="1" ht="66" customHeight="1" spans="1:38">
      <c r="A2" s="150" t="s">
        <v>127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</row>
    <row r="3" s="163" customFormat="1" ht="54" customHeight="1" spans="1:38">
      <c r="A3" s="29" t="s">
        <v>3</v>
      </c>
      <c r="B3" s="24" t="s">
        <v>128</v>
      </c>
      <c r="C3" s="24"/>
      <c r="D3" s="24" t="s">
        <v>129</v>
      </c>
      <c r="E3" s="24"/>
      <c r="F3" s="24"/>
      <c r="G3" s="24" t="s">
        <v>130</v>
      </c>
      <c r="H3" s="24"/>
      <c r="I3" s="24"/>
      <c r="J3" s="24" t="s">
        <v>131</v>
      </c>
      <c r="K3" s="24"/>
      <c r="L3" s="24"/>
      <c r="M3" s="24" t="s">
        <v>132</v>
      </c>
      <c r="N3" s="24"/>
      <c r="O3" s="24"/>
      <c r="P3" s="24"/>
      <c r="Q3" s="24"/>
      <c r="R3" s="24"/>
      <c r="S3" s="24"/>
      <c r="T3" s="24" t="s">
        <v>133</v>
      </c>
      <c r="U3" s="24"/>
      <c r="V3" s="24"/>
      <c r="W3" s="24"/>
      <c r="X3" s="24"/>
      <c r="Y3" s="24"/>
      <c r="Z3" s="24"/>
      <c r="AA3" s="24" t="s">
        <v>134</v>
      </c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161" t="s">
        <v>135</v>
      </c>
    </row>
    <row r="4" s="146" customFormat="1" ht="44" customHeight="1" spans="1:38">
      <c r="A4" s="151"/>
      <c r="B4" s="27" t="s">
        <v>136</v>
      </c>
      <c r="C4" s="152" t="s">
        <v>137</v>
      </c>
      <c r="D4" s="27" t="s">
        <v>136</v>
      </c>
      <c r="E4" s="27" t="s">
        <v>138</v>
      </c>
      <c r="F4" s="152" t="s">
        <v>137</v>
      </c>
      <c r="G4" s="27" t="s">
        <v>139</v>
      </c>
      <c r="H4" s="27"/>
      <c r="I4" s="152" t="s">
        <v>137</v>
      </c>
      <c r="J4" s="159" t="s">
        <v>140</v>
      </c>
      <c r="K4" s="160"/>
      <c r="L4" s="152" t="s">
        <v>137</v>
      </c>
      <c r="M4" s="27" t="s">
        <v>141</v>
      </c>
      <c r="N4" s="27"/>
      <c r="O4" s="27"/>
      <c r="P4" s="27" t="s">
        <v>142</v>
      </c>
      <c r="Q4" s="27"/>
      <c r="R4" s="27" t="s">
        <v>143</v>
      </c>
      <c r="S4" s="27" t="s">
        <v>137</v>
      </c>
      <c r="T4" s="164" t="s">
        <v>144</v>
      </c>
      <c r="U4" s="165"/>
      <c r="V4" s="164" t="s">
        <v>145</v>
      </c>
      <c r="W4" s="166"/>
      <c r="X4" s="164" t="s">
        <v>146</v>
      </c>
      <c r="Y4" s="166"/>
      <c r="Z4" s="164" t="s">
        <v>137</v>
      </c>
      <c r="AA4" s="167" t="s">
        <v>147</v>
      </c>
      <c r="AB4" s="167" t="s">
        <v>148</v>
      </c>
      <c r="AC4" s="167" t="s">
        <v>149</v>
      </c>
      <c r="AD4" s="167" t="s">
        <v>150</v>
      </c>
      <c r="AE4" s="167" t="s">
        <v>151</v>
      </c>
      <c r="AF4" s="167" t="s">
        <v>152</v>
      </c>
      <c r="AG4" s="167" t="s">
        <v>153</v>
      </c>
      <c r="AH4" s="167" t="s">
        <v>154</v>
      </c>
      <c r="AI4" s="167" t="s">
        <v>155</v>
      </c>
      <c r="AJ4" s="167" t="s">
        <v>156</v>
      </c>
      <c r="AK4" s="152" t="s">
        <v>137</v>
      </c>
      <c r="AL4" s="162"/>
    </row>
    <row r="5" s="146" customFormat="1" ht="71" customHeight="1" spans="1:38">
      <c r="A5" s="153"/>
      <c r="B5" s="27" t="s">
        <v>157</v>
      </c>
      <c r="C5" s="154"/>
      <c r="D5" s="27" t="s">
        <v>158</v>
      </c>
      <c r="E5" s="27" t="s">
        <v>159</v>
      </c>
      <c r="F5" s="154"/>
      <c r="G5" s="27" t="s">
        <v>160</v>
      </c>
      <c r="H5" s="27" t="s">
        <v>161</v>
      </c>
      <c r="I5" s="154"/>
      <c r="J5" s="27" t="s">
        <v>162</v>
      </c>
      <c r="K5" s="27" t="s">
        <v>163</v>
      </c>
      <c r="L5" s="154"/>
      <c r="M5" s="27" t="s">
        <v>164</v>
      </c>
      <c r="N5" s="27" t="s">
        <v>165</v>
      </c>
      <c r="O5" s="27" t="s">
        <v>166</v>
      </c>
      <c r="P5" s="27" t="s">
        <v>164</v>
      </c>
      <c r="Q5" s="27" t="s">
        <v>167</v>
      </c>
      <c r="R5" s="27"/>
      <c r="S5" s="27"/>
      <c r="T5" s="164" t="s">
        <v>168</v>
      </c>
      <c r="U5" s="165" t="s">
        <v>167</v>
      </c>
      <c r="V5" s="164" t="s">
        <v>169</v>
      </c>
      <c r="W5" s="164" t="s">
        <v>167</v>
      </c>
      <c r="X5" s="164" t="s">
        <v>170</v>
      </c>
      <c r="Y5" s="164" t="s">
        <v>167</v>
      </c>
      <c r="Z5" s="164"/>
      <c r="AA5" s="168"/>
      <c r="AB5" s="168" t="s">
        <v>171</v>
      </c>
      <c r="AC5" s="168" t="s">
        <v>172</v>
      </c>
      <c r="AD5" s="168" t="s">
        <v>173</v>
      </c>
      <c r="AE5" s="168" t="s">
        <v>174</v>
      </c>
      <c r="AF5" s="168" t="s">
        <v>175</v>
      </c>
      <c r="AG5" s="168" t="s">
        <v>176</v>
      </c>
      <c r="AH5" s="168" t="s">
        <v>177</v>
      </c>
      <c r="AI5" s="168" t="s">
        <v>178</v>
      </c>
      <c r="AJ5" s="168" t="s">
        <v>179</v>
      </c>
      <c r="AK5" s="154"/>
      <c r="AL5" s="162"/>
    </row>
    <row r="6" s="136" customFormat="1" ht="45" customHeight="1" spans="1:38">
      <c r="A6" s="155" t="s">
        <v>32</v>
      </c>
      <c r="B6" s="155">
        <v>8093</v>
      </c>
      <c r="C6" s="155">
        <v>12.14</v>
      </c>
      <c r="D6" s="155">
        <v>8177</v>
      </c>
      <c r="E6" s="155">
        <v>0</v>
      </c>
      <c r="F6" s="155">
        <v>20.44</v>
      </c>
      <c r="G6" s="155">
        <v>546</v>
      </c>
      <c r="H6" s="155">
        <v>547</v>
      </c>
      <c r="I6" s="155">
        <v>22.97</v>
      </c>
      <c r="J6" s="155">
        <v>5624</v>
      </c>
      <c r="K6" s="155">
        <v>5608</v>
      </c>
      <c r="L6" s="155">
        <v>130.91</v>
      </c>
      <c r="M6" s="155">
        <v>907</v>
      </c>
      <c r="N6" s="155">
        <v>1.45</v>
      </c>
      <c r="O6" s="155"/>
      <c r="P6" s="155"/>
      <c r="Q6" s="155"/>
      <c r="R6" s="155"/>
      <c r="S6" s="155">
        <v>1.45</v>
      </c>
      <c r="T6" s="155">
        <v>549</v>
      </c>
      <c r="U6" s="155">
        <v>8.78</v>
      </c>
      <c r="V6" s="155"/>
      <c r="W6" s="155"/>
      <c r="X6" s="155"/>
      <c r="Y6" s="155"/>
      <c r="Z6" s="155">
        <v>8.78</v>
      </c>
      <c r="AA6" s="155">
        <v>0</v>
      </c>
      <c r="AB6" s="155">
        <v>0</v>
      </c>
      <c r="AC6" s="155">
        <v>36</v>
      </c>
      <c r="AD6" s="155">
        <v>170</v>
      </c>
      <c r="AE6" s="155">
        <v>0</v>
      </c>
      <c r="AF6" s="155">
        <v>0</v>
      </c>
      <c r="AG6" s="155">
        <v>17</v>
      </c>
      <c r="AH6" s="155">
        <v>0</v>
      </c>
      <c r="AI6" s="155">
        <v>0</v>
      </c>
      <c r="AJ6" s="155">
        <v>0</v>
      </c>
      <c r="AK6" s="155">
        <v>0.87</v>
      </c>
      <c r="AL6" s="155">
        <v>197.56</v>
      </c>
    </row>
    <row r="7" s="136" customFormat="1" ht="45" customHeight="1" spans="1:38">
      <c r="A7" s="156" t="s">
        <v>33</v>
      </c>
      <c r="B7" s="156"/>
      <c r="C7" s="156"/>
      <c r="D7" s="156"/>
      <c r="E7" s="156"/>
      <c r="F7" s="156"/>
      <c r="G7" s="156"/>
      <c r="H7" s="156"/>
      <c r="I7" s="156"/>
      <c r="J7" s="156">
        <v>5624</v>
      </c>
      <c r="K7" s="156">
        <v>5608</v>
      </c>
      <c r="L7" s="156">
        <v>130.91</v>
      </c>
      <c r="M7" s="156">
        <v>907</v>
      </c>
      <c r="N7" s="156">
        <v>1.45</v>
      </c>
      <c r="O7" s="156"/>
      <c r="P7" s="156"/>
      <c r="Q7" s="156"/>
      <c r="R7" s="156"/>
      <c r="S7" s="156">
        <v>1.45</v>
      </c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>
        <f>L7+S7</f>
        <v>132.36</v>
      </c>
    </row>
    <row r="8" s="136" customFormat="1" ht="45" customHeight="1" spans="1:38">
      <c r="A8" s="157" t="s">
        <v>35</v>
      </c>
      <c r="B8" s="156">
        <v>8093</v>
      </c>
      <c r="C8" s="156">
        <v>12.14</v>
      </c>
      <c r="D8" s="156">
        <v>8177</v>
      </c>
      <c r="E8" s="156">
        <v>0</v>
      </c>
      <c r="F8" s="156">
        <v>20.44</v>
      </c>
      <c r="G8" s="156">
        <v>546</v>
      </c>
      <c r="H8" s="156">
        <v>547</v>
      </c>
      <c r="I8" s="156">
        <f>ROUND((G8*90+H8*330)/10000,2)</f>
        <v>22.97</v>
      </c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>
        <v>549</v>
      </c>
      <c r="U8" s="156">
        <v>8.78</v>
      </c>
      <c r="V8" s="156"/>
      <c r="W8" s="156"/>
      <c r="X8" s="156"/>
      <c r="Y8" s="156"/>
      <c r="Z8" s="156">
        <v>8.78</v>
      </c>
      <c r="AA8" s="156">
        <v>0</v>
      </c>
      <c r="AB8" s="156">
        <v>0</v>
      </c>
      <c r="AC8" s="156">
        <v>36</v>
      </c>
      <c r="AD8" s="156">
        <v>170</v>
      </c>
      <c r="AE8" s="156">
        <v>0</v>
      </c>
      <c r="AF8" s="156">
        <v>0</v>
      </c>
      <c r="AG8" s="156">
        <v>17</v>
      </c>
      <c r="AH8" s="156">
        <v>0</v>
      </c>
      <c r="AI8" s="156">
        <v>0</v>
      </c>
      <c r="AJ8" s="156">
        <v>0</v>
      </c>
      <c r="AK8" s="156">
        <v>0.87</v>
      </c>
      <c r="AL8" s="155">
        <f>C8+F8+I8+Z8+AK8</f>
        <v>65.2</v>
      </c>
    </row>
    <row r="9" s="9" customFormat="1" ht="15" customHeight="1" spans="1:38">
      <c r="A9" s="158"/>
      <c r="B9" s="10"/>
      <c r="C9" s="10"/>
      <c r="D9" s="10"/>
      <c r="E9" s="10"/>
      <c r="F9" s="10"/>
      <c r="AL9" s="10"/>
    </row>
    <row r="10" s="9" customFormat="1" ht="15" customHeight="1" spans="1:38">
      <c r="A10" s="158"/>
      <c r="B10" s="10"/>
      <c r="C10" s="10"/>
      <c r="D10" s="10"/>
      <c r="E10" s="10"/>
      <c r="F10" s="10"/>
      <c r="AL10" s="10"/>
    </row>
    <row r="11" s="9" customFormat="1" ht="15" customHeight="1" spans="1:38">
      <c r="A11" s="158"/>
      <c r="B11" s="10"/>
      <c r="C11" s="10"/>
      <c r="D11" s="10"/>
      <c r="E11" s="10"/>
      <c r="F11" s="10"/>
      <c r="AL11" s="10"/>
    </row>
    <row r="12" s="9" customFormat="1" ht="15" customHeight="1" spans="1:38">
      <c r="A12" s="158"/>
      <c r="B12" s="10"/>
      <c r="C12" s="10"/>
      <c r="D12" s="10"/>
      <c r="E12" s="10"/>
      <c r="F12" s="10"/>
      <c r="AL12" s="10"/>
    </row>
    <row r="13" s="9" customFormat="1" ht="15" customHeight="1" spans="1:38">
      <c r="A13" s="158"/>
      <c r="B13" s="10"/>
      <c r="C13" s="10"/>
      <c r="D13" s="10"/>
      <c r="E13" s="10"/>
      <c r="F13" s="10"/>
      <c r="AL13" s="10"/>
    </row>
    <row r="14" ht="15" customHeight="1"/>
    <row r="15" ht="15" customHeight="1"/>
    <row r="16" ht="15" customHeight="1"/>
  </sheetData>
  <mergeCells count="35">
    <mergeCell ref="A2:AL2"/>
    <mergeCell ref="B3:C3"/>
    <mergeCell ref="D3:F3"/>
    <mergeCell ref="G3:I3"/>
    <mergeCell ref="J3:L3"/>
    <mergeCell ref="M3:S3"/>
    <mergeCell ref="T3:Z3"/>
    <mergeCell ref="AA3:AK3"/>
    <mergeCell ref="G4:H4"/>
    <mergeCell ref="J4:K4"/>
    <mergeCell ref="M4:O4"/>
    <mergeCell ref="P4:Q4"/>
    <mergeCell ref="T4:U4"/>
    <mergeCell ref="V4:W4"/>
    <mergeCell ref="X4:Y4"/>
    <mergeCell ref="A3:A5"/>
    <mergeCell ref="C4:C5"/>
    <mergeCell ref="F4:F5"/>
    <mergeCell ref="I4:I5"/>
    <mergeCell ref="L4:L5"/>
    <mergeCell ref="R4:R5"/>
    <mergeCell ref="S4:S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3:AL5"/>
  </mergeCells>
  <printOptions horizontalCentered="1"/>
  <pageMargins left="0.314583333333333" right="0.118055555555556" top="1" bottom="0.629861111111111" header="0.5" footer="0.5"/>
  <pageSetup paperSize="9" scale="56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3"/>
  <sheetViews>
    <sheetView tabSelected="1" workbookViewId="0">
      <pane xSplit="1" ySplit="5" topLeftCell="C6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15.6"/>
  <cols>
    <col min="1" max="1" width="18" style="147" customWidth="1"/>
    <col min="2" max="2" width="12.5" style="148" customWidth="1"/>
    <col min="3" max="3" width="10.75" style="148" customWidth="1"/>
    <col min="4" max="4" width="10.5" style="148" customWidth="1"/>
    <col min="5" max="5" width="10.25" style="148" customWidth="1"/>
    <col min="6" max="6" width="9.5" style="148" customWidth="1"/>
    <col min="7" max="7" width="9.625" style="145" customWidth="1"/>
    <col min="8" max="8" width="10.25" style="145" customWidth="1"/>
    <col min="9" max="9" width="9.75" style="145" customWidth="1"/>
    <col min="10" max="10" width="8.875" style="145" customWidth="1"/>
    <col min="11" max="11" width="9.875" style="145" customWidth="1"/>
    <col min="12" max="12" width="9.625" style="145" customWidth="1"/>
    <col min="13" max="13" width="9.5" style="145" customWidth="1"/>
    <col min="14" max="14" width="10" style="145" customWidth="1"/>
    <col min="15" max="15" width="9.875" style="145" customWidth="1"/>
    <col min="16" max="16" width="11.625" style="145" customWidth="1"/>
    <col min="17" max="17" width="11.5" style="145" customWidth="1"/>
    <col min="18" max="230" width="9" style="145"/>
    <col min="231" max="16384" width="9" style="149"/>
  </cols>
  <sheetData>
    <row r="1" ht="33" customHeight="1" spans="1:1">
      <c r="A1" s="125" t="s">
        <v>180</v>
      </c>
    </row>
    <row r="2" s="145" customFormat="1" ht="58" customHeight="1" spans="1:17">
      <c r="A2" s="150" t="s">
        <v>181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="146" customFormat="1" ht="42" customHeight="1" spans="1:17">
      <c r="A3" s="29" t="s">
        <v>3</v>
      </c>
      <c r="B3" s="27" t="s">
        <v>182</v>
      </c>
      <c r="C3" s="27"/>
      <c r="D3" s="27" t="s">
        <v>183</v>
      </c>
      <c r="E3" s="27"/>
      <c r="F3" s="27"/>
      <c r="G3" s="27" t="s">
        <v>184</v>
      </c>
      <c r="H3" s="27"/>
      <c r="I3" s="27" t="s">
        <v>131</v>
      </c>
      <c r="J3" s="27"/>
      <c r="K3" s="27"/>
      <c r="L3" s="27" t="s">
        <v>132</v>
      </c>
      <c r="M3" s="27"/>
      <c r="N3" s="27" t="s">
        <v>185</v>
      </c>
      <c r="O3" s="27"/>
      <c r="P3" s="27" t="s">
        <v>134</v>
      </c>
      <c r="Q3" s="161" t="s">
        <v>186</v>
      </c>
    </row>
    <row r="4" s="146" customFormat="1" ht="27" customHeight="1" spans="1:230">
      <c r="A4" s="151"/>
      <c r="B4" s="27" t="s">
        <v>136</v>
      </c>
      <c r="C4" s="152" t="s">
        <v>187</v>
      </c>
      <c r="D4" s="27" t="s">
        <v>136</v>
      </c>
      <c r="E4" s="27" t="s">
        <v>138</v>
      </c>
      <c r="F4" s="152" t="s">
        <v>187</v>
      </c>
      <c r="G4" s="27" t="s">
        <v>188</v>
      </c>
      <c r="H4" s="152" t="s">
        <v>187</v>
      </c>
      <c r="I4" s="159" t="s">
        <v>189</v>
      </c>
      <c r="J4" s="160"/>
      <c r="K4" s="152" t="s">
        <v>187</v>
      </c>
      <c r="L4" s="152" t="s">
        <v>190</v>
      </c>
      <c r="M4" s="27" t="s">
        <v>187</v>
      </c>
      <c r="N4" s="27" t="s">
        <v>191</v>
      </c>
      <c r="O4" s="27" t="s">
        <v>187</v>
      </c>
      <c r="P4" s="27" t="s">
        <v>187</v>
      </c>
      <c r="Q4" s="162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</row>
    <row r="5" s="146" customFormat="1" ht="34" customHeight="1" spans="1:230">
      <c r="A5" s="153"/>
      <c r="B5" s="27" t="s">
        <v>189</v>
      </c>
      <c r="C5" s="154"/>
      <c r="D5" s="27" t="s">
        <v>192</v>
      </c>
      <c r="E5" s="27" t="s">
        <v>193</v>
      </c>
      <c r="F5" s="154"/>
      <c r="G5" s="27" t="s">
        <v>194</v>
      </c>
      <c r="H5" s="154"/>
      <c r="I5" s="27" t="s">
        <v>162</v>
      </c>
      <c r="J5" s="27" t="s">
        <v>163</v>
      </c>
      <c r="K5" s="154"/>
      <c r="L5" s="154"/>
      <c r="M5" s="27"/>
      <c r="N5" s="27"/>
      <c r="O5" s="27"/>
      <c r="P5" s="27"/>
      <c r="Q5" s="162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</row>
    <row r="6" s="136" customFormat="1" ht="53" customHeight="1" spans="1:255">
      <c r="A6" s="155" t="s">
        <v>32</v>
      </c>
      <c r="B6" s="155">
        <v>8000</v>
      </c>
      <c r="C6" s="155">
        <v>12</v>
      </c>
      <c r="D6" s="155">
        <v>8000</v>
      </c>
      <c r="E6" s="155">
        <v>0</v>
      </c>
      <c r="F6" s="155">
        <v>20</v>
      </c>
      <c r="G6" s="155">
        <v>500</v>
      </c>
      <c r="H6" s="155">
        <v>21</v>
      </c>
      <c r="I6" s="155">
        <v>5600</v>
      </c>
      <c r="J6" s="155">
        <v>5600</v>
      </c>
      <c r="K6" s="155">
        <v>130.48</v>
      </c>
      <c r="L6" s="155">
        <v>800</v>
      </c>
      <c r="M6" s="155">
        <v>1.28</v>
      </c>
      <c r="N6" s="155">
        <v>500</v>
      </c>
      <c r="O6" s="155">
        <v>8</v>
      </c>
      <c r="P6" s="155">
        <v>2.07</v>
      </c>
      <c r="Q6" s="155">
        <v>194.83</v>
      </c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</row>
    <row r="7" s="136" customFormat="1" ht="53" customHeight="1" spans="1:255">
      <c r="A7" s="156" t="s">
        <v>33</v>
      </c>
      <c r="B7" s="156"/>
      <c r="C7" s="156"/>
      <c r="D7" s="156"/>
      <c r="E7" s="156"/>
      <c r="F7" s="156"/>
      <c r="G7" s="156"/>
      <c r="H7" s="156"/>
      <c r="I7" s="156">
        <v>5600</v>
      </c>
      <c r="J7" s="156">
        <v>5600</v>
      </c>
      <c r="K7" s="156">
        <v>130.48</v>
      </c>
      <c r="L7" s="156">
        <v>800</v>
      </c>
      <c r="M7" s="156">
        <v>1.28</v>
      </c>
      <c r="N7" s="156"/>
      <c r="O7" s="156"/>
      <c r="P7" s="156"/>
      <c r="Q7" s="156">
        <f>K7+M7</f>
        <v>131.76</v>
      </c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</row>
    <row r="8" s="136" customFormat="1" ht="53" customHeight="1" spans="1:255">
      <c r="A8" s="157" t="s">
        <v>35</v>
      </c>
      <c r="B8" s="156">
        <v>8000</v>
      </c>
      <c r="C8" s="156">
        <v>12</v>
      </c>
      <c r="D8" s="156">
        <v>8000</v>
      </c>
      <c r="E8" s="156">
        <v>0</v>
      </c>
      <c r="F8" s="156">
        <v>20</v>
      </c>
      <c r="G8" s="156">
        <v>500</v>
      </c>
      <c r="H8" s="156">
        <v>21</v>
      </c>
      <c r="I8" s="156"/>
      <c r="J8" s="156"/>
      <c r="K8" s="156"/>
      <c r="L8" s="156"/>
      <c r="M8" s="156"/>
      <c r="N8" s="156">
        <v>500</v>
      </c>
      <c r="O8" s="156">
        <v>8</v>
      </c>
      <c r="P8" s="156">
        <v>2.07</v>
      </c>
      <c r="Q8" s="156">
        <f>C8+F8+H8+O8+P8</f>
        <v>63.07</v>
      </c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</row>
    <row r="9" s="9" customFormat="1" ht="16" customHeight="1" spans="1:6">
      <c r="A9" s="158"/>
      <c r="B9" s="10"/>
      <c r="C9" s="10"/>
      <c r="D9" s="10"/>
      <c r="E9" s="10"/>
      <c r="F9" s="10"/>
    </row>
    <row r="10" s="9" customFormat="1" spans="1:6">
      <c r="A10" s="158"/>
      <c r="B10" s="10"/>
      <c r="C10" s="10"/>
      <c r="D10" s="10"/>
      <c r="E10" s="10"/>
      <c r="F10" s="10"/>
    </row>
    <row r="11" s="9" customFormat="1" spans="1:6">
      <c r="A11" s="158"/>
      <c r="B11" s="10"/>
      <c r="C11" s="10"/>
      <c r="D11" s="10"/>
      <c r="E11" s="10"/>
      <c r="F11" s="10"/>
    </row>
    <row r="12" s="9" customFormat="1" spans="1:6">
      <c r="A12" s="158"/>
      <c r="B12" s="10"/>
      <c r="C12" s="10"/>
      <c r="D12" s="10"/>
      <c r="E12" s="10"/>
      <c r="F12" s="10"/>
    </row>
    <row r="13" s="9" customFormat="1" spans="1:6">
      <c r="A13" s="158"/>
      <c r="B13" s="10"/>
      <c r="C13" s="10"/>
      <c r="D13" s="10"/>
      <c r="E13" s="10"/>
      <c r="F13" s="10"/>
    </row>
  </sheetData>
  <mergeCells count="19">
    <mergeCell ref="A2:Q2"/>
    <mergeCell ref="B3:C3"/>
    <mergeCell ref="D3:F3"/>
    <mergeCell ref="G3:H3"/>
    <mergeCell ref="I3:K3"/>
    <mergeCell ref="L3:M3"/>
    <mergeCell ref="N3:O3"/>
    <mergeCell ref="I4:J4"/>
    <mergeCell ref="A3:A5"/>
    <mergeCell ref="C4:C5"/>
    <mergeCell ref="F4:F5"/>
    <mergeCell ref="H4:H5"/>
    <mergeCell ref="K4:K5"/>
    <mergeCell ref="L4:L5"/>
    <mergeCell ref="M4:M5"/>
    <mergeCell ref="N4:N5"/>
    <mergeCell ref="O4:O5"/>
    <mergeCell ref="P4:P5"/>
    <mergeCell ref="Q3:Q5"/>
  </mergeCells>
  <printOptions horizontalCentered="1"/>
  <pageMargins left="0.357638888888889" right="0.357638888888889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基公卫-汇总</vt:lpstr>
      <vt:lpstr>附表1原12类+绩效</vt:lpstr>
      <vt:lpstr>附表2疾控</vt:lpstr>
      <vt:lpstr>附表2-1地病</vt:lpstr>
      <vt:lpstr>附表2-2重点疾病</vt:lpstr>
      <vt:lpstr>附表2-3重大疾病防治</vt:lpstr>
      <vt:lpstr>附表3妇幼健康</vt:lpstr>
      <vt:lpstr>附表3-1据实结算23年</vt:lpstr>
      <vt:lpstr>附表3-2妇幼各类筛查</vt:lpstr>
      <vt:lpstr>附表3-3避孕药具</vt:lpstr>
      <vt:lpstr>附表3-4妇幼监测</vt:lpstr>
      <vt:lpstr>附表4食品</vt:lpstr>
      <vt:lpstr>附表5职业病</vt:lpstr>
      <vt:lpstr>附表6医养结合</vt:lpstr>
      <vt:lpstr>附表7优化生育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zheng</cp:lastModifiedBy>
  <dcterms:created xsi:type="dcterms:W3CDTF">2018-06-20T19:28:00Z</dcterms:created>
  <dcterms:modified xsi:type="dcterms:W3CDTF">2024-07-09T03:01:42Z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0EC0AA4413824B71A71AD68DEAB7701E_13</vt:lpwstr>
  </property>
</Properties>
</file>