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<sst xmlns="http://schemas.openxmlformats.org/spreadsheetml/2006/main" count="34" uniqueCount="31">
  <si>
    <r>
      <t>2023</t>
    </r>
    <r>
      <rPr>
        <b/>
        <sz val="20"/>
        <rFont val="宋体"/>
        <charset val="0"/>
      </rPr>
      <t>年</t>
    </r>
    <r>
      <rPr>
        <b/>
        <sz val="20"/>
        <rFont val="Times New Roman"/>
        <charset val="0"/>
      </rPr>
      <t>8</t>
    </r>
    <r>
      <rPr>
        <b/>
        <sz val="20"/>
        <rFont val="宋体"/>
        <charset val="0"/>
      </rPr>
      <t>月份上下级财政收支情况总表</t>
    </r>
  </si>
  <si>
    <t xml:space="preserve">编制单位：荔城区财政局                              </t>
  </si>
  <si>
    <r>
      <t xml:space="preserve">              </t>
    </r>
    <r>
      <rPr>
        <sz val="11"/>
        <rFont val="宋体"/>
        <charset val="0"/>
      </rPr>
      <t>编制时间：</t>
    </r>
    <r>
      <rPr>
        <sz val="11"/>
        <rFont val="Times New Roman"/>
        <charset val="0"/>
      </rPr>
      <t>2023</t>
    </r>
    <r>
      <rPr>
        <sz val="11"/>
        <rFont val="宋体"/>
        <charset val="0"/>
      </rPr>
      <t>年</t>
    </r>
    <r>
      <rPr>
        <sz val="11"/>
        <rFont val="Times New Roman"/>
        <charset val="0"/>
      </rPr>
      <t>8</t>
    </r>
    <r>
      <rPr>
        <sz val="11"/>
        <rFont val="宋体"/>
        <charset val="0"/>
      </rPr>
      <t>月</t>
    </r>
    <r>
      <rPr>
        <sz val="11"/>
        <rFont val="Times New Roman"/>
        <charset val="0"/>
      </rPr>
      <t>31</t>
    </r>
    <r>
      <rPr>
        <sz val="11"/>
        <rFont val="宋体"/>
        <charset val="0"/>
      </rPr>
      <t>日</t>
    </r>
  </si>
  <si>
    <t xml:space="preserve">     计算单位：万元</t>
  </si>
  <si>
    <r>
      <rPr>
        <sz val="11"/>
        <color indexed="8"/>
        <rFont val="宋体"/>
        <charset val="134"/>
      </rPr>
      <t>收</t>
    </r>
    <r>
      <rPr>
        <sz val="11"/>
        <color indexed="8"/>
        <rFont val="Times New Roman"/>
        <charset val="0"/>
      </rPr>
      <t xml:space="preserve">  </t>
    </r>
    <r>
      <rPr>
        <sz val="11"/>
        <color indexed="8"/>
        <rFont val="宋体"/>
        <charset val="134"/>
      </rPr>
      <t>入</t>
    </r>
    <r>
      <rPr>
        <sz val="11"/>
        <color indexed="8"/>
        <rFont val="Times New Roman"/>
        <charset val="0"/>
      </rPr>
      <t xml:space="preserve">  </t>
    </r>
    <r>
      <rPr>
        <sz val="11"/>
        <color indexed="8"/>
        <rFont val="宋体"/>
        <charset val="134"/>
      </rPr>
      <t>项</t>
    </r>
    <r>
      <rPr>
        <sz val="11"/>
        <color indexed="8"/>
        <rFont val="Times New Roman"/>
        <charset val="0"/>
      </rPr>
      <t xml:space="preserve">  </t>
    </r>
    <r>
      <rPr>
        <sz val="11"/>
        <color indexed="8"/>
        <rFont val="宋体"/>
        <charset val="134"/>
      </rPr>
      <t>目</t>
    </r>
  </si>
  <si>
    <t>市下达任务数</t>
  </si>
  <si>
    <t>上年结转及本年上级下达</t>
  </si>
  <si>
    <t>本月止累计数</t>
  </si>
  <si>
    <t>上年同期数</t>
  </si>
  <si>
    <t>完成任务(含上级专项)%</t>
  </si>
  <si>
    <t>比上年</t>
  </si>
  <si>
    <t>占财政总收</t>
  </si>
  <si>
    <t>增减</t>
  </si>
  <si>
    <t>增减％</t>
  </si>
  <si>
    <t>入的比重%</t>
  </si>
  <si>
    <t>一、财政总收入</t>
  </si>
  <si>
    <t>其 中：税务部门</t>
  </si>
  <si>
    <r>
      <rPr>
        <sz val="12"/>
        <color indexed="8"/>
        <rFont val="Times New Roman"/>
        <charset val="0"/>
      </rPr>
      <t xml:space="preserve">             </t>
    </r>
    <r>
      <rPr>
        <sz val="12"/>
        <color indexed="8"/>
        <rFont val="宋体"/>
        <charset val="134"/>
      </rPr>
      <t>其他部门</t>
    </r>
  </si>
  <si>
    <t>（一）地方级一般预算收入</t>
  </si>
  <si>
    <t>（二）上划中央收入</t>
  </si>
  <si>
    <t>二、政府性基金收入</t>
  </si>
  <si>
    <t>*</t>
  </si>
  <si>
    <t>三、一般预算支出</t>
  </si>
  <si>
    <t>四、基金预算支出</t>
  </si>
  <si>
    <t>附、分镇街收入数</t>
  </si>
  <si>
    <t xml:space="preserve"> 其中：1、黄石镇</t>
  </si>
  <si>
    <t xml:space="preserve">       2、西天尾镇</t>
  </si>
  <si>
    <t xml:space="preserve">       3、新度镇</t>
  </si>
  <si>
    <t xml:space="preserve">       4、北高镇</t>
  </si>
  <si>
    <t xml:space="preserve">       5、拱辰办</t>
  </si>
  <si>
    <t xml:space="preserve">       6、镇海办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</si>
</sst>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20"/>
      <name val="Times New Roman"/>
      <charset val="0"/>
    </font>
    <font>
      <sz val="11"/>
      <name val="宋体"/>
      <charset val="134"/>
    </font>
    <font>
      <sz val="11"/>
      <name val="Times New Roman"/>
      <charset val="0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charset val="0"/>
    </font>
    <font>
      <b/>
      <sz val="11"/>
      <color indexed="8"/>
      <name val="宋体"/>
      <charset val="134"/>
    </font>
    <font>
      <sz val="12"/>
      <color indexed="53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0"/>
      <name val="宋体"/>
      <charset val="0"/>
    </font>
    <font>
      <sz val="11"/>
      <name val="宋体"/>
      <charset val="0"/>
    </font>
    <font>
      <sz val="11"/>
      <color indexed="8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3" borderId="15" applyNumberFormat="0" applyAlignment="0" applyProtection="0">
      <alignment vertical="center"/>
    </xf>
    <xf numFmtId="0" fontId="27" fillId="13" borderId="11" applyNumberFormat="0" applyAlignment="0" applyProtection="0">
      <alignment vertical="center"/>
    </xf>
    <xf numFmtId="0" fontId="28" fillId="14" borderId="16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" fillId="0" borderId="0"/>
  </cellStyleXfs>
  <cellXfs count="6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49" applyFont="1" applyAlignment="1">
      <alignment horizontal="center" vertical="center"/>
    </xf>
    <xf numFmtId="0" fontId="4" fillId="0" borderId="0" xfId="49" applyFont="1" applyAlignment="1"/>
    <xf numFmtId="0" fontId="5" fillId="0" borderId="1" xfId="49" applyFont="1" applyBorder="1" applyAlignment="1">
      <alignment horizontal="center"/>
    </xf>
    <xf numFmtId="0" fontId="4" fillId="0" borderId="1" xfId="49" applyFont="1" applyBorder="1" applyAlignment="1">
      <alignment horizontal="center"/>
    </xf>
    <xf numFmtId="0" fontId="4" fillId="0" borderId="1" xfId="0" applyFont="1" applyFill="1" applyBorder="1" applyAlignment="1">
      <alignment vertical="center"/>
    </xf>
    <xf numFmtId="0" fontId="4" fillId="0" borderId="0" xfId="49" applyFont="1" applyBorder="1" applyAlignment="1">
      <alignment horizontal="right"/>
    </xf>
    <xf numFmtId="0" fontId="6" fillId="0" borderId="2" xfId="49" applyFont="1" applyBorder="1" applyAlignment="1">
      <alignment horizontal="center" vertical="center" shrinkToFit="1"/>
    </xf>
    <xf numFmtId="0" fontId="6" fillId="0" borderId="2" xfId="49" applyFont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6" fillId="2" borderId="3" xfId="49" applyFont="1" applyFill="1" applyBorder="1" applyAlignment="1">
      <alignment horizontal="center" vertical="center" wrapText="1"/>
    </xf>
    <xf numFmtId="0" fontId="6" fillId="0" borderId="4" xfId="49" applyFont="1" applyBorder="1" applyAlignment="1">
      <alignment horizontal="center"/>
    </xf>
    <xf numFmtId="0" fontId="6" fillId="0" borderId="5" xfId="49" applyFont="1" applyBorder="1" applyAlignment="1">
      <alignment horizontal="center"/>
    </xf>
    <xf numFmtId="0" fontId="6" fillId="2" borderId="0" xfId="49" applyFont="1" applyFill="1" applyBorder="1" applyAlignment="1">
      <alignment horizontal="center" vertical="center" wrapText="1"/>
    </xf>
    <xf numFmtId="0" fontId="6" fillId="0" borderId="6" xfId="49" applyFont="1" applyBorder="1" applyAlignment="1">
      <alignment horizontal="center"/>
    </xf>
    <xf numFmtId="0" fontId="6" fillId="0" borderId="7" xfId="49" applyFont="1" applyBorder="1" applyAlignment="1">
      <alignment horizontal="center"/>
    </xf>
    <xf numFmtId="0" fontId="7" fillId="0" borderId="7" xfId="49" applyFont="1" applyBorder="1" applyAlignment="1">
      <alignment horizontal="left"/>
    </xf>
    <xf numFmtId="177" fontId="8" fillId="0" borderId="2" xfId="49" applyNumberFormat="1" applyFont="1" applyFill="1" applyBorder="1" applyAlignment="1">
      <alignment vertical="center" wrapText="1"/>
    </xf>
    <xf numFmtId="177" fontId="8" fillId="0" borderId="1" xfId="49" applyNumberFormat="1" applyFont="1" applyBorder="1" applyAlignment="1">
      <alignment vertical="center" wrapText="1"/>
    </xf>
    <xf numFmtId="177" fontId="8" fillId="0" borderId="8" xfId="49" applyNumberFormat="1" applyFont="1" applyFill="1" applyBorder="1" applyAlignment="1">
      <alignment horizontal="right" vertical="center" wrapText="1"/>
    </xf>
    <xf numFmtId="176" fontId="8" fillId="0" borderId="2" xfId="49" applyNumberFormat="1" applyFont="1" applyFill="1" applyBorder="1" applyAlignment="1">
      <alignment horizontal="right" vertical="center"/>
    </xf>
    <xf numFmtId="177" fontId="8" fillId="0" borderId="2" xfId="49" applyNumberFormat="1" applyFont="1" applyBorder="1" applyAlignment="1">
      <alignment horizontal="right" vertical="center"/>
    </xf>
    <xf numFmtId="176" fontId="8" fillId="0" borderId="9" xfId="49" applyNumberFormat="1" applyFont="1" applyBorder="1" applyAlignment="1">
      <alignment horizontal="right" vertical="center"/>
    </xf>
    <xf numFmtId="0" fontId="8" fillId="0" borderId="2" xfId="49" applyFont="1" applyBorder="1" applyAlignment="1">
      <alignment horizontal="left"/>
    </xf>
    <xf numFmtId="177" fontId="8" fillId="0" borderId="9" xfId="49" applyNumberFormat="1" applyFont="1" applyFill="1" applyBorder="1" applyAlignment="1">
      <alignment vertical="center" wrapText="1"/>
    </xf>
    <xf numFmtId="177" fontId="8" fillId="0" borderId="9" xfId="49" applyNumberFormat="1" applyFont="1" applyBorder="1" applyAlignment="1">
      <alignment vertical="center" wrapText="1"/>
    </xf>
    <xf numFmtId="177" fontId="2" fillId="0" borderId="9" xfId="49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/>
    </xf>
    <xf numFmtId="176" fontId="8" fillId="0" borderId="2" xfId="49" applyNumberFormat="1" applyFont="1" applyBorder="1" applyAlignment="1">
      <alignment horizontal="right" vertical="center"/>
    </xf>
    <xf numFmtId="0" fontId="9" fillId="0" borderId="2" xfId="49" applyFont="1" applyBorder="1" applyAlignment="1">
      <alignment horizontal="left"/>
    </xf>
    <xf numFmtId="0" fontId="10" fillId="0" borderId="2" xfId="49" applyFont="1" applyBorder="1"/>
    <xf numFmtId="0" fontId="8" fillId="0" borderId="9" xfId="49" applyFont="1" applyFill="1" applyBorder="1" applyAlignment="1">
      <alignment vertical="center" wrapText="1"/>
    </xf>
    <xf numFmtId="0" fontId="8" fillId="0" borderId="9" xfId="49" applyFont="1" applyBorder="1" applyAlignment="1">
      <alignment vertical="center" wrapText="1"/>
    </xf>
    <xf numFmtId="0" fontId="2" fillId="0" borderId="9" xfId="49" applyFont="1" applyFill="1" applyBorder="1" applyAlignment="1">
      <alignment horizontal="right" vertical="center" wrapText="1"/>
    </xf>
    <xf numFmtId="0" fontId="10" fillId="0" borderId="2" xfId="49" applyFont="1" applyBorder="1" applyAlignment="1">
      <alignment horizontal="left" vertical="center"/>
    </xf>
    <xf numFmtId="0" fontId="8" fillId="0" borderId="2" xfId="49" applyFont="1" applyFill="1" applyBorder="1" applyAlignment="1">
      <alignment horizontal="right" vertical="center"/>
    </xf>
    <xf numFmtId="0" fontId="8" fillId="0" borderId="2" xfId="49" applyFont="1" applyBorder="1" applyAlignment="1">
      <alignment horizontal="right" vertical="center"/>
    </xf>
    <xf numFmtId="0" fontId="2" fillId="0" borderId="2" xfId="49" applyFont="1" applyFill="1" applyBorder="1" applyAlignment="1">
      <alignment horizontal="right" vertical="center"/>
    </xf>
    <xf numFmtId="0" fontId="7" fillId="0" borderId="2" xfId="49" applyFont="1" applyFill="1" applyBorder="1" applyAlignment="1">
      <alignment horizontal="left" vertical="center"/>
    </xf>
    <xf numFmtId="177" fontId="8" fillId="0" borderId="2" xfId="49" applyNumberFormat="1" applyFont="1" applyFill="1" applyBorder="1" applyAlignment="1">
      <alignment horizontal="right" vertical="center"/>
    </xf>
    <xf numFmtId="0" fontId="8" fillId="0" borderId="2" xfId="49" applyFont="1" applyFill="1" applyBorder="1" applyAlignment="1">
      <alignment horizontal="right" vertical="center"/>
    </xf>
    <xf numFmtId="0" fontId="2" fillId="0" borderId="2" xfId="49" applyFont="1" applyFill="1" applyBorder="1" applyAlignment="1">
      <alignment horizontal="right" vertical="center" wrapText="1"/>
    </xf>
    <xf numFmtId="0" fontId="11" fillId="0" borderId="9" xfId="49" applyFont="1" applyFill="1" applyBorder="1" applyAlignment="1">
      <alignment vertical="center"/>
    </xf>
    <xf numFmtId="0" fontId="8" fillId="0" borderId="9" xfId="49" applyFont="1" applyFill="1" applyBorder="1" applyAlignment="1"/>
    <xf numFmtId="0" fontId="12" fillId="0" borderId="2" xfId="49" applyFont="1" applyFill="1" applyBorder="1" applyAlignment="1">
      <alignment horizontal="left" vertical="center"/>
    </xf>
    <xf numFmtId="176" fontId="2" fillId="0" borderId="2" xfId="49" applyNumberFormat="1" applyFont="1" applyFill="1" applyBorder="1" applyAlignment="1">
      <alignment horizontal="right" vertical="center"/>
    </xf>
    <xf numFmtId="177" fontId="2" fillId="0" borderId="2" xfId="49" applyNumberFormat="1" applyFont="1" applyFill="1" applyBorder="1" applyAlignment="1">
      <alignment horizontal="right" vertical="center"/>
    </xf>
    <xf numFmtId="0" fontId="2" fillId="0" borderId="2" xfId="49" applyFont="1" applyFill="1" applyBorder="1" applyAlignment="1">
      <alignment horizontal="left"/>
    </xf>
    <xf numFmtId="0" fontId="2" fillId="0" borderId="9" xfId="49" applyFont="1" applyFill="1" applyBorder="1" applyAlignment="1">
      <alignment horizontal="right" vertical="center"/>
    </xf>
    <xf numFmtId="0" fontId="2" fillId="3" borderId="2" xfId="49" applyFont="1" applyFill="1" applyBorder="1" applyAlignment="1">
      <alignment horizontal="left"/>
    </xf>
    <xf numFmtId="0" fontId="2" fillId="3" borderId="9" xfId="49" applyFont="1" applyFill="1" applyBorder="1" applyAlignment="1">
      <alignment horizontal="right" vertical="center"/>
    </xf>
    <xf numFmtId="0" fontId="2" fillId="3" borderId="2" xfId="49" applyFont="1" applyFill="1" applyBorder="1" applyAlignment="1">
      <alignment horizontal="right" vertical="center"/>
    </xf>
    <xf numFmtId="177" fontId="2" fillId="3" borderId="2" xfId="49" applyNumberFormat="1" applyFont="1" applyFill="1" applyBorder="1" applyAlignment="1">
      <alignment horizontal="right" vertical="center"/>
    </xf>
    <xf numFmtId="176" fontId="2" fillId="3" borderId="2" xfId="49" applyNumberFormat="1" applyFont="1" applyFill="1" applyBorder="1" applyAlignment="1">
      <alignment horizontal="right" vertical="center"/>
    </xf>
    <xf numFmtId="0" fontId="8" fillId="0" borderId="2" xfId="49" applyFont="1" applyFill="1" applyBorder="1"/>
    <xf numFmtId="0" fontId="11" fillId="0" borderId="2" xfId="49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6" fillId="0" borderId="10" xfId="49" applyFont="1" applyBorder="1" applyAlignment="1">
      <alignment horizontal="center"/>
    </xf>
    <xf numFmtId="0" fontId="6" fillId="0" borderId="9" xfId="49" applyFont="1" applyBorder="1" applyAlignment="1">
      <alignment horizontal="center"/>
    </xf>
    <xf numFmtId="0" fontId="13" fillId="0" borderId="0" xfId="0" applyFont="1" applyFill="1" applyBorder="1" applyAlignment="1">
      <alignment vertical="center"/>
    </xf>
    <xf numFmtId="3" fontId="13" fillId="0" borderId="0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N11" sqref="N11"/>
    </sheetView>
  </sheetViews>
  <sheetFormatPr defaultColWidth="9" defaultRowHeight="14.25"/>
  <cols>
    <col min="1" max="1" width="24.375" style="3" customWidth="1"/>
    <col min="2" max="2" width="12" style="3" customWidth="1"/>
    <col min="3" max="3" width="7.25" style="3" customWidth="1"/>
    <col min="4" max="4" width="12" style="3" customWidth="1"/>
    <col min="5" max="5" width="10.875" style="3" customWidth="1"/>
    <col min="6" max="6" width="8.625" style="3" customWidth="1"/>
    <col min="7" max="7" width="10.5" style="3" customWidth="1"/>
    <col min="8" max="8" width="9.5" style="3" customWidth="1"/>
    <col min="9" max="9" width="10.625" style="3" customWidth="1"/>
    <col min="10" max="10" width="14" style="3" customWidth="1"/>
    <col min="11" max="16384" width="9" style="1"/>
  </cols>
  <sheetData>
    <row r="1" s="1" customFormat="1" ht="43.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3"/>
    </row>
    <row r="2" s="1" customFormat="1" ht="28.5" customHeight="1" spans="1:10">
      <c r="A2" s="5" t="s">
        <v>1</v>
      </c>
      <c r="B2" s="6" t="s">
        <v>2</v>
      </c>
      <c r="C2" s="6"/>
      <c r="D2" s="7"/>
      <c r="E2" s="7"/>
      <c r="F2" s="7"/>
      <c r="G2" s="8"/>
      <c r="H2" s="9" t="s">
        <v>3</v>
      </c>
      <c r="I2" s="9"/>
      <c r="J2" s="3"/>
    </row>
    <row r="3" s="1" customFormat="1" ht="27" customHeight="1" spans="1:10">
      <c r="A3" s="10" t="s">
        <v>4</v>
      </c>
      <c r="B3" s="11" t="s">
        <v>5</v>
      </c>
      <c r="C3" s="11" t="s">
        <v>6</v>
      </c>
      <c r="D3" s="12" t="s">
        <v>7</v>
      </c>
      <c r="E3" s="12" t="s">
        <v>8</v>
      </c>
      <c r="F3" s="13" t="s">
        <v>9</v>
      </c>
      <c r="G3" s="14" t="s">
        <v>10</v>
      </c>
      <c r="H3" s="15" t="s">
        <v>10</v>
      </c>
      <c r="I3" s="60" t="s">
        <v>11</v>
      </c>
      <c r="J3" s="3"/>
    </row>
    <row r="4" s="1" customFormat="1" ht="27" customHeight="1" spans="1:10">
      <c r="A4" s="10"/>
      <c r="B4" s="11"/>
      <c r="C4" s="11"/>
      <c r="D4" s="12"/>
      <c r="E4" s="12"/>
      <c r="F4" s="16"/>
      <c r="G4" s="17" t="s">
        <v>12</v>
      </c>
      <c r="H4" s="18" t="s">
        <v>13</v>
      </c>
      <c r="I4" s="61" t="s">
        <v>14</v>
      </c>
      <c r="J4" s="3"/>
    </row>
    <row r="5" s="1" customFormat="1" ht="21" customHeight="1" spans="1:10">
      <c r="A5" s="19" t="s">
        <v>15</v>
      </c>
      <c r="B5" s="20">
        <v>501000</v>
      </c>
      <c r="C5" s="21"/>
      <c r="D5" s="22">
        <f>SUM(D6:D7)</f>
        <v>378671</v>
      </c>
      <c r="E5" s="22">
        <f>SUM(E6:E7)</f>
        <v>359366</v>
      </c>
      <c r="F5" s="23">
        <f t="shared" ref="F5:F12" si="0">D5/(B5+C5)*100</f>
        <v>75.5830339321357</v>
      </c>
      <c r="G5" s="24">
        <f t="shared" ref="G5:G12" si="1">D5-E5</f>
        <v>19305</v>
      </c>
      <c r="H5" s="25">
        <f t="shared" ref="H5:H12" si="2">G5/E5*100</f>
        <v>5.37196061953551</v>
      </c>
      <c r="I5" s="25">
        <v>100</v>
      </c>
      <c r="J5" s="3"/>
    </row>
    <row r="6" s="1" customFormat="1" ht="21" customHeight="1" spans="1:10">
      <c r="A6" s="26" t="s">
        <v>16</v>
      </c>
      <c r="B6" s="27">
        <v>455000</v>
      </c>
      <c r="C6" s="28"/>
      <c r="D6" s="29">
        <v>306606</v>
      </c>
      <c r="E6" s="30">
        <v>295005</v>
      </c>
      <c r="F6" s="23">
        <f t="shared" si="0"/>
        <v>67.3859340659341</v>
      </c>
      <c r="G6" s="24">
        <f t="shared" si="1"/>
        <v>11601</v>
      </c>
      <c r="H6" s="31">
        <f t="shared" si="2"/>
        <v>3.9324757207505</v>
      </c>
      <c r="I6" s="31">
        <f>D6/D5*100</f>
        <v>80.9689677846996</v>
      </c>
      <c r="J6" s="3"/>
    </row>
    <row r="7" s="1" customFormat="1" ht="21" customHeight="1" spans="1:10">
      <c r="A7" s="32" t="s">
        <v>17</v>
      </c>
      <c r="B7" s="27">
        <v>46000</v>
      </c>
      <c r="C7" s="28"/>
      <c r="D7" s="29">
        <v>72065</v>
      </c>
      <c r="E7" s="29">
        <v>64361</v>
      </c>
      <c r="F7" s="23">
        <f t="shared" si="0"/>
        <v>156.663043478261</v>
      </c>
      <c r="G7" s="24">
        <f t="shared" si="1"/>
        <v>7704</v>
      </c>
      <c r="H7" s="31">
        <f t="shared" si="2"/>
        <v>11.9699818212893</v>
      </c>
      <c r="I7" s="31">
        <f>D7/D5*100</f>
        <v>19.0310322153004</v>
      </c>
      <c r="J7" s="3"/>
    </row>
    <row r="8" s="1" customFormat="1" ht="21" customHeight="1" spans="1:10">
      <c r="A8" s="33" t="s">
        <v>18</v>
      </c>
      <c r="B8" s="34">
        <v>326000</v>
      </c>
      <c r="C8" s="35"/>
      <c r="D8" s="36">
        <v>241815</v>
      </c>
      <c r="E8" s="36">
        <v>244883</v>
      </c>
      <c r="F8" s="23">
        <f t="shared" si="0"/>
        <v>74.1763803680982</v>
      </c>
      <c r="G8" s="24">
        <f t="shared" si="1"/>
        <v>-3068</v>
      </c>
      <c r="H8" s="31">
        <f t="shared" si="2"/>
        <v>-1.25284319450513</v>
      </c>
      <c r="I8" s="31">
        <f>D8/D5*100</f>
        <v>63.8588642911657</v>
      </c>
      <c r="J8" s="3"/>
    </row>
    <row r="9" s="1" customFormat="1" ht="21" customHeight="1" spans="1:10">
      <c r="A9" s="37" t="s">
        <v>19</v>
      </c>
      <c r="B9" s="38">
        <v>175000</v>
      </c>
      <c r="C9" s="39"/>
      <c r="D9" s="40">
        <v>136856</v>
      </c>
      <c r="E9" s="40">
        <v>114483</v>
      </c>
      <c r="F9" s="31">
        <f t="shared" si="0"/>
        <v>78.2034285714286</v>
      </c>
      <c r="G9" s="24">
        <f t="shared" si="1"/>
        <v>22373</v>
      </c>
      <c r="H9" s="31">
        <f t="shared" si="2"/>
        <v>19.5426395185311</v>
      </c>
      <c r="I9" s="31">
        <f>D9/D5*100</f>
        <v>36.1411357088343</v>
      </c>
      <c r="J9" s="3"/>
    </row>
    <row r="10" s="1" customFormat="1" ht="21" customHeight="1" spans="1:10">
      <c r="A10" s="41" t="s">
        <v>20</v>
      </c>
      <c r="B10" s="40">
        <v>6000</v>
      </c>
      <c r="C10" s="38"/>
      <c r="D10" s="40">
        <v>11173</v>
      </c>
      <c r="E10" s="40">
        <v>2898</v>
      </c>
      <c r="F10" s="23">
        <f t="shared" si="0"/>
        <v>186.216666666667</v>
      </c>
      <c r="G10" s="42">
        <f t="shared" si="1"/>
        <v>8275</v>
      </c>
      <c r="H10" s="23">
        <f t="shared" si="2"/>
        <v>285.541752933057</v>
      </c>
      <c r="I10" s="23" t="s">
        <v>21</v>
      </c>
      <c r="J10" s="3"/>
    </row>
    <row r="11" s="1" customFormat="1" ht="21" customHeight="1" spans="1:10">
      <c r="A11" s="41" t="s">
        <v>22</v>
      </c>
      <c r="B11" s="40">
        <v>346062</v>
      </c>
      <c r="C11" s="43">
        <v>33929</v>
      </c>
      <c r="D11" s="44">
        <v>259225</v>
      </c>
      <c r="E11" s="40">
        <v>254212</v>
      </c>
      <c r="F11" s="23">
        <f t="shared" si="0"/>
        <v>68.2187209697072</v>
      </c>
      <c r="G11" s="42">
        <f t="shared" si="1"/>
        <v>5013</v>
      </c>
      <c r="H11" s="23">
        <f t="shared" si="2"/>
        <v>1.97197614589398</v>
      </c>
      <c r="I11" s="23" t="s">
        <v>21</v>
      </c>
      <c r="J11" s="3"/>
    </row>
    <row r="12" s="1" customFormat="1" ht="21" customHeight="1" spans="1:10">
      <c r="A12" s="41" t="s">
        <v>23</v>
      </c>
      <c r="B12" s="40">
        <v>187670</v>
      </c>
      <c r="C12" s="38"/>
      <c r="D12" s="40">
        <v>169307</v>
      </c>
      <c r="E12" s="40">
        <v>362325</v>
      </c>
      <c r="F12" s="23">
        <f t="shared" si="0"/>
        <v>90.2152714871849</v>
      </c>
      <c r="G12" s="42">
        <f t="shared" si="1"/>
        <v>-193018</v>
      </c>
      <c r="H12" s="23">
        <f t="shared" si="2"/>
        <v>-53.2720623749396</v>
      </c>
      <c r="I12" s="23" t="s">
        <v>21</v>
      </c>
      <c r="J12" s="3"/>
    </row>
    <row r="13" s="1" customFormat="1" ht="21" customHeight="1" spans="1:10">
      <c r="A13" s="41"/>
      <c r="B13" s="45"/>
      <c r="C13" s="46"/>
      <c r="D13" s="40"/>
      <c r="E13" s="40"/>
      <c r="F13" s="23"/>
      <c r="G13" s="42"/>
      <c r="H13" s="23"/>
      <c r="I13" s="23"/>
      <c r="J13" s="3"/>
    </row>
    <row r="14" s="2" customFormat="1" ht="21" customHeight="1" spans="1:10">
      <c r="A14" s="47" t="s">
        <v>24</v>
      </c>
      <c r="B14" s="29">
        <f>SUM(B15:B20)</f>
        <v>422000</v>
      </c>
      <c r="C14" s="29"/>
      <c r="D14" s="29">
        <f>SUM(D15:D20)</f>
        <v>290419</v>
      </c>
      <c r="E14" s="29">
        <f>SUM(E15:E20)</f>
        <v>276784</v>
      </c>
      <c r="F14" s="48">
        <f t="shared" ref="F14:F20" si="3">D14/(B14+C14)*100</f>
        <v>68.8196682464455</v>
      </c>
      <c r="G14" s="49">
        <f t="shared" ref="G14:G20" si="4">D14-E14</f>
        <v>13635</v>
      </c>
      <c r="H14" s="48">
        <f t="shared" ref="H14:H20" si="5">G14/E14*100</f>
        <v>4.92622405919417</v>
      </c>
      <c r="I14" s="48">
        <f>D14/D5*100</f>
        <v>76.6942807872797</v>
      </c>
      <c r="J14" s="62"/>
    </row>
    <row r="15" s="2" customFormat="1" ht="21" customHeight="1" spans="1:10">
      <c r="A15" s="50" t="s">
        <v>25</v>
      </c>
      <c r="B15" s="51">
        <v>82000</v>
      </c>
      <c r="C15" s="40"/>
      <c r="D15" s="40">
        <v>57164</v>
      </c>
      <c r="E15" s="49">
        <v>56580</v>
      </c>
      <c r="F15" s="48">
        <f t="shared" si="3"/>
        <v>69.7121951219512</v>
      </c>
      <c r="G15" s="49">
        <f t="shared" si="4"/>
        <v>584</v>
      </c>
      <c r="H15" s="48">
        <f t="shared" si="5"/>
        <v>1.03216684340756</v>
      </c>
      <c r="I15" s="48">
        <f>D15/D5*100</f>
        <v>15.0959540075686</v>
      </c>
      <c r="J15" s="62"/>
    </row>
    <row r="16" s="2" customFormat="1" ht="21" customHeight="1" spans="1:10">
      <c r="A16" s="50" t="s">
        <v>26</v>
      </c>
      <c r="B16" s="51">
        <v>120000</v>
      </c>
      <c r="C16" s="40"/>
      <c r="D16" s="40">
        <v>85734</v>
      </c>
      <c r="E16" s="49">
        <v>70149</v>
      </c>
      <c r="F16" s="48">
        <f t="shared" si="3"/>
        <v>71.445</v>
      </c>
      <c r="G16" s="49">
        <f t="shared" si="4"/>
        <v>15585</v>
      </c>
      <c r="H16" s="48">
        <f t="shared" si="5"/>
        <v>22.2169952529616</v>
      </c>
      <c r="I16" s="48">
        <f>D16/D5*100</f>
        <v>22.6407620335331</v>
      </c>
      <c r="J16" s="62"/>
    </row>
    <row r="17" s="2" customFormat="1" ht="21" customHeight="1" spans="1:10">
      <c r="A17" s="50" t="s">
        <v>27</v>
      </c>
      <c r="B17" s="51">
        <v>16000</v>
      </c>
      <c r="C17" s="40"/>
      <c r="D17" s="40">
        <v>14066</v>
      </c>
      <c r="E17" s="49">
        <v>3625</v>
      </c>
      <c r="F17" s="48">
        <f t="shared" si="3"/>
        <v>87.9125</v>
      </c>
      <c r="G17" s="49">
        <f t="shared" si="4"/>
        <v>10441</v>
      </c>
      <c r="H17" s="48">
        <f t="shared" si="5"/>
        <v>288.027586206897</v>
      </c>
      <c r="I17" s="48">
        <f>D17/D5*100</f>
        <v>3.71457016777097</v>
      </c>
      <c r="J17" s="62"/>
    </row>
    <row r="18" s="2" customFormat="1" ht="21" customHeight="1" spans="1:10">
      <c r="A18" s="50" t="s">
        <v>28</v>
      </c>
      <c r="B18" s="51">
        <v>6000</v>
      </c>
      <c r="C18" s="40"/>
      <c r="D18" s="40">
        <v>5009</v>
      </c>
      <c r="E18" s="49">
        <v>2823</v>
      </c>
      <c r="F18" s="48">
        <f t="shared" si="3"/>
        <v>83.4833333333333</v>
      </c>
      <c r="G18" s="49">
        <f t="shared" si="4"/>
        <v>2186</v>
      </c>
      <c r="H18" s="48">
        <f t="shared" si="5"/>
        <v>77.4353524619199</v>
      </c>
      <c r="I18" s="48">
        <f>D18/D5*100</f>
        <v>1.32278415827988</v>
      </c>
      <c r="J18" s="62"/>
    </row>
    <row r="19" s="2" customFormat="1" ht="21" customHeight="1" spans="1:10">
      <c r="A19" s="52" t="s">
        <v>29</v>
      </c>
      <c r="B19" s="53">
        <v>105000</v>
      </c>
      <c r="C19" s="54"/>
      <c r="D19" s="54">
        <v>72390</v>
      </c>
      <c r="E19" s="55">
        <v>74376</v>
      </c>
      <c r="F19" s="56">
        <f t="shared" si="3"/>
        <v>68.9428571428571</v>
      </c>
      <c r="G19" s="55">
        <f t="shared" si="4"/>
        <v>-1986</v>
      </c>
      <c r="H19" s="56">
        <f t="shared" si="5"/>
        <v>-2.6702161987738</v>
      </c>
      <c r="I19" s="56">
        <f>D19/D5*100</f>
        <v>19.1168586979198</v>
      </c>
      <c r="J19" s="63"/>
    </row>
    <row r="20" s="2" customFormat="1" ht="21" customHeight="1" spans="1:10">
      <c r="A20" s="52" t="s">
        <v>30</v>
      </c>
      <c r="B20" s="53">
        <v>93000</v>
      </c>
      <c r="C20" s="54"/>
      <c r="D20" s="54">
        <v>56056</v>
      </c>
      <c r="E20" s="55">
        <v>69231</v>
      </c>
      <c r="F20" s="56">
        <f t="shared" si="3"/>
        <v>60.2752688172043</v>
      </c>
      <c r="G20" s="55">
        <f t="shared" si="4"/>
        <v>-13175</v>
      </c>
      <c r="H20" s="56">
        <f t="shared" si="5"/>
        <v>-19.0304921205818</v>
      </c>
      <c r="I20" s="56">
        <f>D20/D5*100</f>
        <v>14.8033517222074</v>
      </c>
      <c r="J20" s="63"/>
    </row>
    <row r="21" s="1" customFormat="1" ht="21" customHeight="1" spans="1:10">
      <c r="A21" s="57"/>
      <c r="B21" s="58"/>
      <c r="C21" s="38"/>
      <c r="D21" s="38"/>
      <c r="E21" s="38"/>
      <c r="F21" s="23"/>
      <c r="G21" s="42"/>
      <c r="H21" s="23"/>
      <c r="I21" s="23"/>
      <c r="J21" s="3"/>
    </row>
    <row r="22" s="1" customFormat="1" spans="1:10">
      <c r="A22" s="3"/>
      <c r="B22" s="3"/>
      <c r="C22" s="3"/>
      <c r="D22" s="59"/>
      <c r="E22" s="59"/>
      <c r="F22" s="3"/>
      <c r="G22" s="3"/>
      <c r="H22" s="3"/>
      <c r="I22" s="3"/>
      <c r="J22" s="3"/>
    </row>
  </sheetData>
  <mergeCells count="9">
    <mergeCell ref="A1:I1"/>
    <mergeCell ref="B2:G2"/>
    <mergeCell ref="H2:I2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2023-09-11T09:01:00Z</dcterms:created>
  <dcterms:modified xsi:type="dcterms:W3CDTF">2023-09-11T09:07:47Z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2D891BDCAC524DF8A668362C3CE6C561_11</vt:lpwstr>
  </property>
  <property fmtid="{D5CDD505-2E9C-101B-9397-08002B2CF9AE}" pid="3" name="KSOProductBuildVer">
    <vt:lpwstr>2052-11.1.0.14309</vt:lpwstr>
  </property>
</Properties>
</file>