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<sst xmlns="http://schemas.openxmlformats.org/spreadsheetml/2006/main" count="34" uniqueCount="31">
  <si>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11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</si>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</sst>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Fill="1" applyBorder="1" applyAlignment="1">
      <alignment horizontal="lef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Fill="1" applyBorder="1" applyAlignment="1">
      <alignment vertical="center"/>
    </xf>
    <xf numFmtId="0" fontId="8" fillId="0" borderId="9" xfId="49" applyFont="1" applyFill="1" applyBorder="1" applyAlignment="1"/>
    <xf numFmtId="0" fontId="12" fillId="0" borderId="2" xfId="49" applyFont="1" applyFill="1" applyBorder="1" applyAlignment="1">
      <alignment horizontal="left" vertical="center"/>
    </xf>
    <xf numFmtId="177" fontId="2" fillId="0" borderId="2" xfId="49" applyNumberFormat="1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177" fontId="2" fillId="3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L8" sqref="L8"/>
    </sheetView>
  </sheetViews>
  <sheetFormatPr defaultColWidth="9" defaultRowHeight="14.25"/>
  <cols>
    <col min="1" max="1" width="24.375" style="3" customWidth="1"/>
    <col min="2" max="2" width="12" style="3" customWidth="1"/>
    <col min="3" max="3" width="6.875" style="3" customWidth="1"/>
    <col min="4" max="4" width="11.875" style="3" customWidth="1"/>
    <col min="5" max="5" width="10.875" style="3" customWidth="1"/>
    <col min="6" max="6" width="8.625" style="3" customWidth="1"/>
    <col min="7" max="7" width="9.75" style="3" customWidth="1"/>
    <col min="8" max="8" width="9.5" style="3" customWidth="1"/>
    <col min="9" max="9" width="10.625" style="3" customWidth="1"/>
    <col min="10" max="10" width="14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8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59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469780</v>
      </c>
      <c r="E5" s="22">
        <f>SUM(E6:E7)</f>
        <v>453532</v>
      </c>
      <c r="F5" s="23">
        <f t="shared" ref="F5:F12" si="0">D5/(B5+C5)*100</f>
        <v>93.7684630738523</v>
      </c>
      <c r="G5" s="24">
        <f t="shared" ref="G5:G12" si="1">D5-E5</f>
        <v>16248</v>
      </c>
      <c r="H5" s="25">
        <f t="shared" ref="H5:H12" si="2">G5/E5*100</f>
        <v>3.58254764823651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394527</v>
      </c>
      <c r="E6" s="30">
        <v>357286</v>
      </c>
      <c r="F6" s="23">
        <f t="shared" si="0"/>
        <v>86.7092307692308</v>
      </c>
      <c r="G6" s="24">
        <f t="shared" si="1"/>
        <v>37241</v>
      </c>
      <c r="H6" s="31">
        <f t="shared" si="2"/>
        <v>10.423302340422</v>
      </c>
      <c r="I6" s="31">
        <f>D6/D5*100</f>
        <v>83.9812252543744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75253</v>
      </c>
      <c r="E7" s="29">
        <v>96246</v>
      </c>
      <c r="F7" s="23">
        <f t="shared" si="0"/>
        <v>163.59347826087</v>
      </c>
      <c r="G7" s="24">
        <f t="shared" si="1"/>
        <v>-20993</v>
      </c>
      <c r="H7" s="31">
        <f t="shared" si="2"/>
        <v>-21.8118155559712</v>
      </c>
      <c r="I7" s="31">
        <f>D7/D5*100</f>
        <v>16.0187747456256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292758</v>
      </c>
      <c r="E8" s="36">
        <v>307838</v>
      </c>
      <c r="F8" s="23">
        <f t="shared" si="0"/>
        <v>89.8030674846626</v>
      </c>
      <c r="G8" s="24">
        <f t="shared" si="1"/>
        <v>-15080</v>
      </c>
      <c r="H8" s="31">
        <f t="shared" si="2"/>
        <v>-4.89868047479519</v>
      </c>
      <c r="I8" s="31">
        <f>D8/D5*100</f>
        <v>62.3181063476521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177022</v>
      </c>
      <c r="E9" s="40">
        <v>145694</v>
      </c>
      <c r="F9" s="31">
        <f t="shared" si="0"/>
        <v>101.155428571429</v>
      </c>
      <c r="G9" s="24">
        <f t="shared" si="1"/>
        <v>31328</v>
      </c>
      <c r="H9" s="31">
        <f t="shared" si="2"/>
        <v>21.5026013425398</v>
      </c>
      <c r="I9" s="31">
        <f>D9/D5*100</f>
        <v>37.6818936523479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14055</v>
      </c>
      <c r="E10" s="40">
        <v>8296</v>
      </c>
      <c r="F10" s="23">
        <f t="shared" si="0"/>
        <v>234.25</v>
      </c>
      <c r="G10" s="42">
        <f t="shared" si="1"/>
        <v>5759</v>
      </c>
      <c r="H10" s="23">
        <f t="shared" si="2"/>
        <v>69.4189971070395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38">
        <v>34633</v>
      </c>
      <c r="D11" s="43">
        <v>345030</v>
      </c>
      <c r="E11" s="40">
        <v>346856</v>
      </c>
      <c r="F11" s="23">
        <f t="shared" si="0"/>
        <v>90.6316079801416</v>
      </c>
      <c r="G11" s="42">
        <f t="shared" si="1"/>
        <v>-1826</v>
      </c>
      <c r="H11" s="23">
        <f t="shared" si="2"/>
        <v>-0.526443250224877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201726</v>
      </c>
      <c r="E12" s="40">
        <v>518533</v>
      </c>
      <c r="F12" s="23">
        <f t="shared" si="0"/>
        <v>107.489742633346</v>
      </c>
      <c r="G12" s="42">
        <f t="shared" si="1"/>
        <v>-316807</v>
      </c>
      <c r="H12" s="23">
        <f t="shared" si="2"/>
        <v>-61.0967865111767</v>
      </c>
      <c r="I12" s="23" t="s">
        <v>21</v>
      </c>
      <c r="J12" s="3"/>
    </row>
    <row r="13" s="1" customFormat="1" ht="21" customHeight="1" spans="1:10">
      <c r="A13" s="41"/>
      <c r="B13" s="44"/>
      <c r="C13" s="45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371524</v>
      </c>
      <c r="E14" s="29">
        <f>SUM(E15:E20)</f>
        <v>333758</v>
      </c>
      <c r="F14" s="47">
        <f t="shared" ref="F14:F20" si="3">D14/(B14+C14)*100</f>
        <v>88.0388625592417</v>
      </c>
      <c r="G14" s="48">
        <f t="shared" ref="G14:G20" si="4">D14-E14</f>
        <v>37766</v>
      </c>
      <c r="H14" s="47">
        <f t="shared" ref="H14:H20" si="5">G14/E14*100</f>
        <v>11.3153842005285</v>
      </c>
      <c r="I14" s="47">
        <f>D14/D5*100</f>
        <v>79.0846779343523</v>
      </c>
      <c r="J14" s="60"/>
    </row>
    <row r="15" s="2" customFormat="1" ht="21" customHeight="1" spans="1:10">
      <c r="A15" s="49" t="s">
        <v>25</v>
      </c>
      <c r="B15" s="50">
        <v>82000</v>
      </c>
      <c r="C15" s="51"/>
      <c r="D15" s="51">
        <v>69517</v>
      </c>
      <c r="E15" s="52">
        <v>70135</v>
      </c>
      <c r="F15" s="53">
        <f t="shared" si="3"/>
        <v>84.7768292682927</v>
      </c>
      <c r="G15" s="52">
        <f t="shared" si="4"/>
        <v>-618</v>
      </c>
      <c r="H15" s="53">
        <f t="shared" si="5"/>
        <v>-0.881157767163328</v>
      </c>
      <c r="I15" s="53">
        <f>D15/D5*100</f>
        <v>14.7977776831708</v>
      </c>
      <c r="J15" s="60"/>
    </row>
    <row r="16" s="2" customFormat="1" ht="21" customHeight="1" spans="1:10">
      <c r="A16" s="54" t="s">
        <v>26</v>
      </c>
      <c r="B16" s="55">
        <v>120000</v>
      </c>
      <c r="C16" s="40"/>
      <c r="D16" s="40">
        <v>119430</v>
      </c>
      <c r="E16" s="48">
        <v>91351</v>
      </c>
      <c r="F16" s="47">
        <f t="shared" si="3"/>
        <v>99.525</v>
      </c>
      <c r="G16" s="48">
        <f t="shared" si="4"/>
        <v>28079</v>
      </c>
      <c r="H16" s="47">
        <f t="shared" si="5"/>
        <v>30.7374850850018</v>
      </c>
      <c r="I16" s="47">
        <f>D16/D5*100</f>
        <v>25.4225382093746</v>
      </c>
      <c r="J16" s="60"/>
    </row>
    <row r="17" s="2" customFormat="1" ht="21" customHeight="1" spans="1:10">
      <c r="A17" s="54" t="s">
        <v>27</v>
      </c>
      <c r="B17" s="55">
        <v>16000</v>
      </c>
      <c r="C17" s="40"/>
      <c r="D17" s="40">
        <v>17187</v>
      </c>
      <c r="E17" s="48">
        <v>5721</v>
      </c>
      <c r="F17" s="47">
        <f t="shared" si="3"/>
        <v>107.41875</v>
      </c>
      <c r="G17" s="48">
        <f t="shared" si="4"/>
        <v>11466</v>
      </c>
      <c r="H17" s="47">
        <f t="shared" si="5"/>
        <v>200.419507079182</v>
      </c>
      <c r="I17" s="47">
        <f>D17/D5*100</f>
        <v>3.65852100983439</v>
      </c>
      <c r="J17" s="60"/>
    </row>
    <row r="18" s="2" customFormat="1" ht="21" customHeight="1" spans="1:10">
      <c r="A18" s="54" t="s">
        <v>28</v>
      </c>
      <c r="B18" s="55">
        <v>6000</v>
      </c>
      <c r="C18" s="40"/>
      <c r="D18" s="40">
        <v>6205</v>
      </c>
      <c r="E18" s="48">
        <v>3987</v>
      </c>
      <c r="F18" s="47">
        <f t="shared" si="3"/>
        <v>103.416666666667</v>
      </c>
      <c r="G18" s="48">
        <f t="shared" si="4"/>
        <v>2218</v>
      </c>
      <c r="H18" s="47">
        <f t="shared" si="5"/>
        <v>55.6308001003261</v>
      </c>
      <c r="I18" s="47">
        <f>D18/D5*100</f>
        <v>1.32083102728937</v>
      </c>
      <c r="J18" s="60"/>
    </row>
    <row r="19" s="2" customFormat="1" ht="21" customHeight="1" spans="1:10">
      <c r="A19" s="54" t="s">
        <v>29</v>
      </c>
      <c r="B19" s="55">
        <v>105000</v>
      </c>
      <c r="C19" s="40"/>
      <c r="D19" s="40">
        <v>88079</v>
      </c>
      <c r="E19" s="48">
        <v>85799</v>
      </c>
      <c r="F19" s="47">
        <f t="shared" si="3"/>
        <v>83.8847619047619</v>
      </c>
      <c r="G19" s="48">
        <f t="shared" si="4"/>
        <v>2280</v>
      </c>
      <c r="H19" s="47">
        <f t="shared" si="5"/>
        <v>2.65737362906328</v>
      </c>
      <c r="I19" s="47">
        <f>D19/D5*100</f>
        <v>18.7489888884159</v>
      </c>
      <c r="J19" s="61"/>
    </row>
    <row r="20" s="2" customFormat="1" ht="21" customHeight="1" spans="1:10">
      <c r="A20" s="49" t="s">
        <v>30</v>
      </c>
      <c r="B20" s="50">
        <v>93000</v>
      </c>
      <c r="C20" s="51"/>
      <c r="D20" s="51">
        <v>71106</v>
      </c>
      <c r="E20" s="52">
        <v>76765</v>
      </c>
      <c r="F20" s="53">
        <f t="shared" si="3"/>
        <v>76.458064516129</v>
      </c>
      <c r="G20" s="52">
        <f t="shared" si="4"/>
        <v>-5659</v>
      </c>
      <c r="H20" s="53">
        <f t="shared" si="5"/>
        <v>-7.37184915000326</v>
      </c>
      <c r="I20" s="53">
        <f>D20/D5*100</f>
        <v>15.1360211162672</v>
      </c>
      <c r="J20" s="61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55" ht="13.5"/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2023-12-05T09:24:24Z</dcterms:created>
  <dcterms:modified xsi:type="dcterms:W3CDTF">2023-12-05T09:25:14Z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790AAB0EB0F94432A70F242E9C4C3126_11</vt:lpwstr>
  </property>
  <property fmtid="{D5CDD505-2E9C-101B-9397-08002B2CF9AE}" pid="3" name="KSOProductBuildVer">
    <vt:lpwstr>2052-12.1.0.15990</vt:lpwstr>
  </property>
</Properties>
</file>