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<sst xmlns="http://schemas.openxmlformats.org/spreadsheetml/2006/main" count="34" uniqueCount="31">
  <si>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t>2024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3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</si>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</sst>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Border="1" applyAlignment="1">
      <alignment horizontal="lef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Border="1" applyAlignment="1">
      <alignment vertical="center"/>
    </xf>
    <xf numFmtId="0" fontId="8" fillId="0" borderId="9" xfId="49" applyFont="1" applyBorder="1" applyAlignment="1"/>
    <xf numFmtId="0" fontId="2" fillId="2" borderId="2" xfId="49" applyFont="1" applyFill="1" applyBorder="1" applyAlignment="1">
      <alignment horizontal="right" vertical="center"/>
    </xf>
    <xf numFmtId="0" fontId="12" fillId="3" borderId="2" xfId="49" applyFont="1" applyFill="1" applyBorder="1" applyAlignment="1">
      <alignment horizontal="left" vertical="center"/>
    </xf>
    <xf numFmtId="176" fontId="2" fillId="3" borderId="9" xfId="49" applyNumberFormat="1" applyFont="1" applyFill="1" applyBorder="1" applyAlignment="1">
      <alignment horizontal="right" vertical="center" wrapText="1"/>
    </xf>
    <xf numFmtId="177" fontId="2" fillId="3" borderId="2" xfId="49" applyNumberFormat="1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22" sqref="$A22:$XFD45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9" style="3" customWidth="1"/>
    <col min="8" max="8" width="9.5" style="3" customWidth="1"/>
    <col min="9" max="9" width="10" style="3" customWidth="1"/>
    <col min="10" max="10" width="10.875" style="3" customWidth="1"/>
    <col min="11" max="16384" width="9" style="1"/>
  </cols>
  <sheetData>
    <row r="1" s="1" customFormat="1" ht="43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7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58" t="s">
        <v>14</v>
      </c>
      <c r="J4" s="3"/>
    </row>
    <row r="5" s="1" customFormat="1" ht="21" customHeight="1" spans="1:10">
      <c r="A5" s="19" t="s">
        <v>15</v>
      </c>
      <c r="B5" s="20">
        <v>522000</v>
      </c>
      <c r="C5" s="21"/>
      <c r="D5" s="22">
        <f>SUM(D6:D7)</f>
        <v>184890</v>
      </c>
      <c r="E5" s="22">
        <f>SUM(E6:E7)</f>
        <v>191388</v>
      </c>
      <c r="F5" s="23">
        <f t="shared" ref="F5:F12" si="0">D5/(B5+C5)*100</f>
        <v>35.4195402298851</v>
      </c>
      <c r="G5" s="24">
        <f t="shared" ref="G5:G12" si="1">D5-E5</f>
        <v>-6498</v>
      </c>
      <c r="H5" s="25">
        <f t="shared" ref="H5:H12" si="2">G5/E5*100</f>
        <v>-3.39519719104646</v>
      </c>
      <c r="I5" s="25">
        <v>100</v>
      </c>
      <c r="J5" s="3"/>
    </row>
    <row r="6" s="1" customFormat="1" ht="21" customHeight="1" spans="1:10">
      <c r="A6" s="26" t="s">
        <v>16</v>
      </c>
      <c r="B6" s="27">
        <v>462000</v>
      </c>
      <c r="C6" s="28"/>
      <c r="D6" s="29">
        <v>121796</v>
      </c>
      <c r="E6" s="30">
        <v>154333</v>
      </c>
      <c r="F6" s="23">
        <f t="shared" si="0"/>
        <v>26.3627705627706</v>
      </c>
      <c r="G6" s="24">
        <f t="shared" si="1"/>
        <v>-32537</v>
      </c>
      <c r="H6" s="31">
        <f t="shared" si="2"/>
        <v>-21.0823349510474</v>
      </c>
      <c r="I6" s="31">
        <f>D6/D5*100</f>
        <v>65.8748445021364</v>
      </c>
      <c r="J6" s="3"/>
    </row>
    <row r="7" s="1" customFormat="1" ht="21" customHeight="1" spans="1:10">
      <c r="A7" s="32" t="s">
        <v>17</v>
      </c>
      <c r="B7" s="27">
        <v>60000</v>
      </c>
      <c r="C7" s="28"/>
      <c r="D7" s="29">
        <v>63094</v>
      </c>
      <c r="E7" s="29">
        <v>37055</v>
      </c>
      <c r="F7" s="23">
        <f t="shared" si="0"/>
        <v>105.156666666667</v>
      </c>
      <c r="G7" s="24">
        <f t="shared" si="1"/>
        <v>26039</v>
      </c>
      <c r="H7" s="31">
        <f t="shared" si="2"/>
        <v>70.2712184590474</v>
      </c>
      <c r="I7" s="31">
        <f>D7/D5*100</f>
        <v>34.1251554978636</v>
      </c>
      <c r="J7" s="3"/>
    </row>
    <row r="8" s="1" customFormat="1" ht="21" customHeight="1" spans="1:10">
      <c r="A8" s="33" t="s">
        <v>18</v>
      </c>
      <c r="B8" s="34">
        <v>332000</v>
      </c>
      <c r="C8" s="35"/>
      <c r="D8" s="36">
        <v>126743</v>
      </c>
      <c r="E8" s="36">
        <v>123663</v>
      </c>
      <c r="F8" s="23">
        <f t="shared" si="0"/>
        <v>38.1756024096386</v>
      </c>
      <c r="G8" s="24">
        <f t="shared" si="1"/>
        <v>3080</v>
      </c>
      <c r="H8" s="31">
        <f t="shared" si="2"/>
        <v>2.49063988420142</v>
      </c>
      <c r="I8" s="31">
        <f>D8/D5*100</f>
        <v>68.5504894802315</v>
      </c>
      <c r="J8" s="3"/>
    </row>
    <row r="9" s="1" customFormat="1" ht="21" customHeight="1" spans="1:10">
      <c r="A9" s="37" t="s">
        <v>19</v>
      </c>
      <c r="B9" s="38">
        <v>190000</v>
      </c>
      <c r="C9" s="39"/>
      <c r="D9" s="40">
        <v>58147</v>
      </c>
      <c r="E9" s="40">
        <v>67725</v>
      </c>
      <c r="F9" s="31">
        <f t="shared" si="0"/>
        <v>30.6036842105263</v>
      </c>
      <c r="G9" s="24">
        <f t="shared" si="1"/>
        <v>-9578</v>
      </c>
      <c r="H9" s="31">
        <f t="shared" si="2"/>
        <v>-14.1424880029531</v>
      </c>
      <c r="I9" s="31">
        <f>D9/D5*100</f>
        <v>31.4495105197685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5489</v>
      </c>
      <c r="E10" s="40">
        <v>1052</v>
      </c>
      <c r="F10" s="31">
        <f t="shared" si="0"/>
        <v>91.4833333333333</v>
      </c>
      <c r="G10" s="24">
        <f t="shared" si="1"/>
        <v>4437</v>
      </c>
      <c r="H10" s="31">
        <f t="shared" si="2"/>
        <v>421.768060836502</v>
      </c>
      <c r="I10" s="31" t="s">
        <v>21</v>
      </c>
      <c r="J10" s="3"/>
    </row>
    <row r="11" s="1" customFormat="1" ht="21" customHeight="1" spans="1:10">
      <c r="A11" s="41" t="s">
        <v>22</v>
      </c>
      <c r="B11" s="40">
        <v>307407</v>
      </c>
      <c r="C11" s="38"/>
      <c r="D11" s="42">
        <v>80823</v>
      </c>
      <c r="E11" s="40">
        <v>86468</v>
      </c>
      <c r="F11" s="31">
        <f t="shared" si="0"/>
        <v>26.2918541217344</v>
      </c>
      <c r="G11" s="24">
        <f t="shared" si="1"/>
        <v>-5645</v>
      </c>
      <c r="H11" s="31">
        <f t="shared" si="2"/>
        <v>-6.52842670120738</v>
      </c>
      <c r="I11" s="31" t="s">
        <v>21</v>
      </c>
      <c r="J11" s="3"/>
    </row>
    <row r="12" s="1" customFormat="1" ht="21" customHeight="1" spans="1:10">
      <c r="A12" s="41" t="s">
        <v>23</v>
      </c>
      <c r="B12" s="40">
        <v>176000</v>
      </c>
      <c r="C12" s="38"/>
      <c r="D12" s="40">
        <v>100228</v>
      </c>
      <c r="E12" s="40">
        <v>71831</v>
      </c>
      <c r="F12" s="31">
        <f t="shared" si="0"/>
        <v>56.9477272727273</v>
      </c>
      <c r="G12" s="24">
        <f t="shared" si="1"/>
        <v>28397</v>
      </c>
      <c r="H12" s="31">
        <f t="shared" si="2"/>
        <v>39.5330706797901</v>
      </c>
      <c r="I12" s="31" t="s">
        <v>21</v>
      </c>
      <c r="J12" s="3"/>
    </row>
    <row r="13" s="1" customFormat="1" ht="21" customHeight="1" spans="1:10">
      <c r="A13" s="41"/>
      <c r="B13" s="43"/>
      <c r="C13" s="44"/>
      <c r="D13" s="45"/>
      <c r="E13" s="45"/>
      <c r="F13" s="31"/>
      <c r="G13" s="24"/>
      <c r="H13" s="31"/>
      <c r="I13" s="31"/>
      <c r="J13" s="3"/>
    </row>
    <row r="14" s="2" customFormat="1" ht="21" customHeight="1" spans="1:10">
      <c r="A14" s="46" t="s">
        <v>24</v>
      </c>
      <c r="B14" s="47">
        <f>SUM(B15:B20)</f>
        <v>434000</v>
      </c>
      <c r="C14" s="47"/>
      <c r="D14" s="47">
        <f>SUM(D15:D20)</f>
        <v>115363</v>
      </c>
      <c r="E14" s="47">
        <f>SUM(E15:E20)</f>
        <v>148799</v>
      </c>
      <c r="F14" s="48">
        <f t="shared" ref="F14:F20" si="3">D14/(B14+C14)*100</f>
        <v>26.58133640553</v>
      </c>
      <c r="G14" s="49">
        <f t="shared" ref="G14:G20" si="4">D14-E14</f>
        <v>-33436</v>
      </c>
      <c r="H14" s="48">
        <f t="shared" ref="H14:H20" si="5">G14/E14*100</f>
        <v>-22.4705811194968</v>
      </c>
      <c r="I14" s="48">
        <f>D14/D5*100</f>
        <v>62.3954783925577</v>
      </c>
      <c r="J14" s="59"/>
    </row>
    <row r="15" s="2" customFormat="1" ht="21" customHeight="1" spans="1:10">
      <c r="A15" s="50" t="s">
        <v>25</v>
      </c>
      <c r="B15" s="51">
        <v>82000</v>
      </c>
      <c r="C15" s="52"/>
      <c r="D15" s="52">
        <v>26675</v>
      </c>
      <c r="E15" s="49">
        <v>35858</v>
      </c>
      <c r="F15" s="48">
        <f t="shared" si="3"/>
        <v>32.530487804878</v>
      </c>
      <c r="G15" s="49">
        <f t="shared" si="4"/>
        <v>-9183</v>
      </c>
      <c r="H15" s="48">
        <f t="shared" si="5"/>
        <v>-25.6093479837135</v>
      </c>
      <c r="I15" s="48">
        <f>D15/D5*100</f>
        <v>14.4274974309049</v>
      </c>
      <c r="J15" s="59"/>
    </row>
    <row r="16" s="2" customFormat="1" ht="21" customHeight="1" spans="1:10">
      <c r="A16" s="50" t="s">
        <v>26</v>
      </c>
      <c r="B16" s="51">
        <v>137100</v>
      </c>
      <c r="C16" s="52"/>
      <c r="D16" s="52">
        <v>37002</v>
      </c>
      <c r="E16" s="49">
        <v>44079</v>
      </c>
      <c r="F16" s="48">
        <f t="shared" si="3"/>
        <v>26.9890590809628</v>
      </c>
      <c r="G16" s="49">
        <f t="shared" si="4"/>
        <v>-7077</v>
      </c>
      <c r="H16" s="48">
        <f t="shared" si="5"/>
        <v>-16.0552644116246</v>
      </c>
      <c r="I16" s="48">
        <f>D16/D5*100</f>
        <v>20.0129806912218</v>
      </c>
      <c r="J16" s="59"/>
    </row>
    <row r="17" s="2" customFormat="1" ht="21" customHeight="1" spans="1:10">
      <c r="A17" s="50" t="s">
        <v>27</v>
      </c>
      <c r="B17" s="51">
        <v>20500</v>
      </c>
      <c r="C17" s="52"/>
      <c r="D17" s="52">
        <v>2288</v>
      </c>
      <c r="E17" s="49">
        <v>9337</v>
      </c>
      <c r="F17" s="48">
        <f t="shared" si="3"/>
        <v>11.1609756097561</v>
      </c>
      <c r="G17" s="49">
        <f t="shared" si="4"/>
        <v>-7049</v>
      </c>
      <c r="H17" s="48">
        <f t="shared" si="5"/>
        <v>-75.4953411159901</v>
      </c>
      <c r="I17" s="48">
        <f>D17/D5*100</f>
        <v>1.23749256314565</v>
      </c>
      <c r="J17" s="59"/>
    </row>
    <row r="18" s="2" customFormat="1" ht="21" customHeight="1" spans="1:10">
      <c r="A18" s="50" t="s">
        <v>28</v>
      </c>
      <c r="B18" s="51">
        <v>7000</v>
      </c>
      <c r="C18" s="52"/>
      <c r="D18" s="52">
        <v>1692</v>
      </c>
      <c r="E18" s="49">
        <v>1994</v>
      </c>
      <c r="F18" s="48">
        <f t="shared" si="3"/>
        <v>24.1714285714286</v>
      </c>
      <c r="G18" s="49">
        <f t="shared" si="4"/>
        <v>-302</v>
      </c>
      <c r="H18" s="48">
        <f t="shared" si="5"/>
        <v>-15.1454363089268</v>
      </c>
      <c r="I18" s="48">
        <f>D18/D5*100</f>
        <v>0.915138731137433</v>
      </c>
      <c r="J18" s="59"/>
    </row>
    <row r="19" s="2" customFormat="1" ht="21" customHeight="1" spans="1:10">
      <c r="A19" s="50" t="s">
        <v>29</v>
      </c>
      <c r="B19" s="51">
        <v>107400</v>
      </c>
      <c r="C19" s="52"/>
      <c r="D19" s="52">
        <v>28306</v>
      </c>
      <c r="E19" s="49">
        <v>34779</v>
      </c>
      <c r="F19" s="48">
        <f t="shared" si="3"/>
        <v>26.3556797020484</v>
      </c>
      <c r="G19" s="49">
        <f t="shared" si="4"/>
        <v>-6473</v>
      </c>
      <c r="H19" s="48">
        <f t="shared" si="5"/>
        <v>-18.6118059748699</v>
      </c>
      <c r="I19" s="48">
        <f>D19/D5*100</f>
        <v>15.3096435718535</v>
      </c>
      <c r="J19" s="60"/>
    </row>
    <row r="20" s="2" customFormat="1" ht="21" customHeight="1" spans="1:10">
      <c r="A20" s="50" t="s">
        <v>30</v>
      </c>
      <c r="B20" s="51">
        <v>80000</v>
      </c>
      <c r="C20" s="52"/>
      <c r="D20" s="52">
        <v>19400</v>
      </c>
      <c r="E20" s="49">
        <v>22752</v>
      </c>
      <c r="F20" s="48">
        <f t="shared" si="3"/>
        <v>24.25</v>
      </c>
      <c r="G20" s="49">
        <f t="shared" si="4"/>
        <v>-3352</v>
      </c>
      <c r="H20" s="48">
        <f t="shared" si="5"/>
        <v>-14.732770745429</v>
      </c>
      <c r="I20" s="48">
        <f>D20/D5*100</f>
        <v>10.4927254042944</v>
      </c>
      <c r="J20" s="60"/>
    </row>
    <row r="21" s="1" customFormat="1" ht="21" customHeight="1" spans="1:10">
      <c r="A21" s="53"/>
      <c r="B21" s="54"/>
      <c r="C21" s="38"/>
      <c r="D21" s="38"/>
      <c r="E21" s="38"/>
      <c r="F21" s="23"/>
      <c r="G21" s="55"/>
      <c r="H21" s="23"/>
      <c r="I21" s="23"/>
      <c r="J21" s="3"/>
    </row>
    <row r="22" s="1" customFormat="1" spans="1:10">
      <c r="A22" s="3"/>
      <c r="B22" s="3"/>
      <c r="C22" s="3"/>
      <c r="D22" s="56"/>
      <c r="E22" s="56"/>
      <c r="F22" s="3"/>
      <c r="G22" s="3"/>
      <c r="H22" s="3"/>
      <c r="I22" s="3"/>
      <c r="J22" s="3"/>
    </row>
    <row r="23" s="1" customFormat="1" spans="1:10">
      <c r="A23" s="3"/>
      <c r="B23" s="3"/>
      <c r="C23" s="3"/>
      <c r="D23" s="56"/>
      <c r="E23" s="56"/>
      <c r="F23" s="3"/>
      <c r="G23" s="3"/>
      <c r="H23" s="3"/>
      <c r="I23" s="3"/>
      <c r="J23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2024-04-08T01:30:27Z</dcterms:created>
  <dcterms:modified xsi:type="dcterms:W3CDTF">2024-04-08T01:31:02Z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C0113FC385AF4A79AF4B42425275399C_11</vt:lpwstr>
  </property>
  <property fmtid="{D5CDD505-2E9C-101B-9397-08002B2CF9AE}" pid="3" name="KSOProductBuildVer">
    <vt:lpwstr>2052-12.1.0.16388</vt:lpwstr>
  </property>
</Properties>
</file>